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Eduard CIUREA\MCI\POCIDIF\Ghiduri POCIDIF\Ghiduri consortii\"/>
    </mc:Choice>
  </mc:AlternateContent>
  <bookViews>
    <workbookView xWindow="0" yWindow="0" windowWidth="38400" windowHeight="17610" activeTab="10"/>
  </bookViews>
  <sheets>
    <sheet name="Introducere" sheetId="1" r:id="rId1"/>
    <sheet name="Matrice Corelare Buget cu Deviz" sheetId="45" r:id="rId2"/>
    <sheet name="Buget proiect" sheetId="54" r:id="rId3"/>
    <sheet name="Lider OC" sheetId="7" r:id="rId4"/>
    <sheet name="AF - Lider" sheetId="52" r:id="rId5"/>
    <sheet name="P1 - IMM" sheetId="46" r:id="rId6"/>
    <sheet name="AF - P1" sheetId="48" r:id="rId7"/>
    <sheet name="P2 - IMM" sheetId="47" r:id="rId8"/>
    <sheet name="AF - P2" sheetId="49" r:id="rId9"/>
    <sheet name="P3 - IMM" sheetId="50" r:id="rId10"/>
    <sheet name="AF - P3 " sheetId="35" r:id="rId11"/>
    <sheet name="P4 - OC " sheetId="51" r:id="rId12"/>
    <sheet name="AF - P4" sheetId="53" r:id="rId13"/>
  </sheets>
  <externalReferences>
    <externalReference r:id="rId14"/>
  </externalReferences>
  <definedNames>
    <definedName name="_xlnm._FilterDatabase" localSheetId="2" hidden="1">'Buget proiect'!$A$5:$R$53</definedName>
    <definedName name="_xlnm._FilterDatabase" localSheetId="3" hidden="1">'Lider OC'!$A$5:$R$53</definedName>
    <definedName name="_xlnm._FilterDatabase" localSheetId="5" hidden="1">'P1 - IMM'!$A$5:$R$53</definedName>
    <definedName name="_xlnm._FilterDatabase" localSheetId="7" hidden="1">'P2 - IMM'!$A$5:$R$53</definedName>
    <definedName name="_xlnm._FilterDatabase" localSheetId="9" hidden="1">'P3 - IMM'!$A$5:$R$53</definedName>
    <definedName name="_xlnm._FilterDatabase" localSheetId="11" hidden="1">'P4 - OC '!$A$5:$R$53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3" i="35" l="1"/>
  <c r="E93" i="35"/>
  <c r="F93" i="35"/>
  <c r="G93" i="35"/>
  <c r="C93" i="35"/>
  <c r="D93" i="52"/>
  <c r="E93" i="52"/>
  <c r="F93" i="52"/>
  <c r="G93" i="52"/>
  <c r="C93" i="52"/>
  <c r="C137" i="35"/>
  <c r="E137" i="35"/>
  <c r="C139" i="35"/>
  <c r="E139" i="35" s="1"/>
  <c r="C140" i="35"/>
  <c r="E140" i="35"/>
  <c r="C143" i="35"/>
  <c r="E143" i="35"/>
  <c r="C144" i="35"/>
  <c r="E144" i="35"/>
  <c r="C145" i="35"/>
  <c r="E145" i="35" s="1"/>
  <c r="C146" i="35"/>
  <c r="E146" i="35"/>
  <c r="C149" i="35"/>
  <c r="E149" i="35"/>
  <c r="C150" i="35"/>
  <c r="E150" i="35"/>
  <c r="C151" i="35"/>
  <c r="E151" i="35" s="1"/>
  <c r="C152" i="35"/>
  <c r="E152" i="35"/>
  <c r="C155" i="35"/>
  <c r="E155" i="35"/>
  <c r="C156" i="35"/>
  <c r="E156" i="35"/>
  <c r="C157" i="35"/>
  <c r="E157" i="35" s="1"/>
  <c r="C158" i="35"/>
  <c r="E158" i="35"/>
  <c r="C161" i="35"/>
  <c r="E161" i="35"/>
  <c r="C162" i="35"/>
  <c r="E162" i="35"/>
  <c r="C163" i="35"/>
  <c r="E163" i="35" s="1"/>
  <c r="C164" i="35"/>
  <c r="E164" i="35"/>
  <c r="B166" i="35"/>
  <c r="C135" i="35" s="1"/>
  <c r="E135" i="35" s="1"/>
  <c r="E166" i="35" s="1"/>
  <c r="C171" i="35"/>
  <c r="D171" i="35" s="1"/>
  <c r="E171" i="35" s="1"/>
  <c r="F171" i="35" s="1"/>
  <c r="G171" i="35" s="1"/>
  <c r="H171" i="35" s="1"/>
  <c r="I171" i="35" s="1"/>
  <c r="J171" i="35" s="1"/>
  <c r="K171" i="35" s="1"/>
  <c r="L171" i="35" s="1"/>
  <c r="M171" i="35" s="1"/>
  <c r="N171" i="35" s="1"/>
  <c r="O171" i="35" s="1"/>
  <c r="P171" i="35" s="1"/>
  <c r="Q171" i="35" s="1"/>
  <c r="R171" i="35" s="1"/>
  <c r="S171" i="35" s="1"/>
  <c r="T171" i="35" s="1"/>
  <c r="U171" i="35" s="1"/>
  <c r="V171" i="35" s="1"/>
  <c r="W171" i="35" s="1"/>
  <c r="X171" i="35" s="1"/>
  <c r="Y171" i="35" s="1"/>
  <c r="Z171" i="35" s="1"/>
  <c r="AA171" i="35" s="1"/>
  <c r="AB171" i="35" s="1"/>
  <c r="AC171" i="35" s="1"/>
  <c r="AD171" i="35" s="1"/>
  <c r="AE171" i="35" s="1"/>
  <c r="AE172" i="35" s="1"/>
  <c r="AE174" i="35" s="1"/>
  <c r="B125" i="35"/>
  <c r="K44" i="54"/>
  <c r="L44" i="54"/>
  <c r="M44" i="54"/>
  <c r="N44" i="54"/>
  <c r="O44" i="54"/>
  <c r="G44" i="54"/>
  <c r="H44" i="54"/>
  <c r="D44" i="54"/>
  <c r="E44" i="54"/>
  <c r="AF169" i="35" l="1"/>
  <c r="C138" i="35"/>
  <c r="E138" i="35" s="1"/>
  <c r="C160" i="35"/>
  <c r="E160" i="35" s="1"/>
  <c r="C154" i="35"/>
  <c r="E154" i="35" s="1"/>
  <c r="C148" i="35"/>
  <c r="E148" i="35" s="1"/>
  <c r="C142" i="35"/>
  <c r="E142" i="35" s="1"/>
  <c r="C136" i="35"/>
  <c r="E136" i="35" s="1"/>
  <c r="C165" i="35"/>
  <c r="E165" i="35" s="1"/>
  <c r="C159" i="35"/>
  <c r="E159" i="35" s="1"/>
  <c r="C153" i="35"/>
  <c r="E153" i="35" s="1"/>
  <c r="C147" i="35"/>
  <c r="E147" i="35" s="1"/>
  <c r="C141" i="35"/>
  <c r="E141" i="35" s="1"/>
  <c r="AH171" i="35" l="1"/>
  <c r="AH172" i="35" s="1"/>
  <c r="AL171" i="35"/>
  <c r="AL172" i="35" s="1"/>
  <c r="AI171" i="35"/>
  <c r="AI172" i="35" s="1"/>
  <c r="AJ171" i="35"/>
  <c r="AJ172" i="35" s="1"/>
  <c r="AK171" i="35"/>
  <c r="AK172" i="35" s="1"/>
  <c r="AM171" i="35"/>
  <c r="AM172" i="35" s="1"/>
  <c r="AN171" i="35"/>
  <c r="AN172" i="35" s="1"/>
  <c r="AO171" i="35"/>
  <c r="AO172" i="35" s="1"/>
  <c r="AG171" i="35"/>
  <c r="AG172" i="35" s="1"/>
  <c r="AF171" i="35"/>
  <c r="AF172" i="35" s="1"/>
  <c r="O50" i="51" l="1"/>
  <c r="N50" i="51"/>
  <c r="M50" i="51"/>
  <c r="L50" i="51"/>
  <c r="K50" i="51"/>
  <c r="I50" i="51"/>
  <c r="F50" i="51"/>
  <c r="C50" i="51"/>
  <c r="O42" i="51"/>
  <c r="N42" i="51"/>
  <c r="M42" i="51"/>
  <c r="L42" i="51"/>
  <c r="K42" i="51"/>
  <c r="H42" i="51"/>
  <c r="G42" i="51"/>
  <c r="E42" i="51"/>
  <c r="D42" i="51"/>
  <c r="F44" i="51"/>
  <c r="C44" i="51" s="1"/>
  <c r="P44" i="51" s="1"/>
  <c r="I44" i="51"/>
  <c r="D93" i="49"/>
  <c r="E93" i="49"/>
  <c r="F93" i="49"/>
  <c r="G93" i="49"/>
  <c r="C93" i="49"/>
  <c r="D93" i="48"/>
  <c r="E93" i="48"/>
  <c r="F93" i="48"/>
  <c r="G93" i="48"/>
  <c r="C93" i="48"/>
  <c r="O50" i="50"/>
  <c r="N50" i="50"/>
  <c r="M50" i="50"/>
  <c r="L50" i="50"/>
  <c r="K50" i="50"/>
  <c r="I50" i="50"/>
  <c r="F50" i="50"/>
  <c r="C50" i="50"/>
  <c r="O42" i="50"/>
  <c r="N42" i="50"/>
  <c r="M42" i="50"/>
  <c r="L42" i="50"/>
  <c r="K42" i="50"/>
  <c r="H42" i="50"/>
  <c r="G42" i="50"/>
  <c r="E42" i="50"/>
  <c r="D42" i="50"/>
  <c r="F44" i="50"/>
  <c r="C44" i="50" s="1"/>
  <c r="P44" i="50" s="1"/>
  <c r="I44" i="50"/>
  <c r="B125" i="49"/>
  <c r="O50" i="47"/>
  <c r="N50" i="47"/>
  <c r="M50" i="47"/>
  <c r="L50" i="47"/>
  <c r="K50" i="47"/>
  <c r="I50" i="47"/>
  <c r="F50" i="47"/>
  <c r="C50" i="47"/>
  <c r="O42" i="47"/>
  <c r="N42" i="47"/>
  <c r="M42" i="47"/>
  <c r="L42" i="47"/>
  <c r="K42" i="47"/>
  <c r="H42" i="47"/>
  <c r="G42" i="47"/>
  <c r="E42" i="47"/>
  <c r="D42" i="47"/>
  <c r="F44" i="47"/>
  <c r="C44" i="47" s="1"/>
  <c r="P44" i="47" s="1"/>
  <c r="I44" i="47"/>
  <c r="F45" i="47"/>
  <c r="C45" i="47" s="1"/>
  <c r="P45" i="47" s="1"/>
  <c r="I45" i="47"/>
  <c r="B125" i="48"/>
  <c r="O42" i="46"/>
  <c r="N42" i="46"/>
  <c r="M42" i="46"/>
  <c r="L42" i="46"/>
  <c r="K42" i="46"/>
  <c r="H42" i="46"/>
  <c r="G42" i="46"/>
  <c r="E42" i="46"/>
  <c r="D42" i="46"/>
  <c r="F44" i="46"/>
  <c r="C44" i="46" s="1"/>
  <c r="P44" i="46" s="1"/>
  <c r="I44" i="46"/>
  <c r="O42" i="7"/>
  <c r="N42" i="7"/>
  <c r="M42" i="7"/>
  <c r="L42" i="7"/>
  <c r="K42" i="7"/>
  <c r="H42" i="7"/>
  <c r="G42" i="7"/>
  <c r="I44" i="7"/>
  <c r="F44" i="7"/>
  <c r="D42" i="7"/>
  <c r="F43" i="7"/>
  <c r="I43" i="7"/>
  <c r="F45" i="7"/>
  <c r="I45" i="7"/>
  <c r="C45" i="7" l="1"/>
  <c r="P45" i="7" s="1"/>
  <c r="C43" i="7"/>
  <c r="P43" i="7" s="1"/>
  <c r="C44" i="7"/>
  <c r="P44" i="7" s="1"/>
  <c r="O48" i="54"/>
  <c r="O49" i="54" s="1"/>
  <c r="N48" i="54"/>
  <c r="N49" i="54" s="1"/>
  <c r="M48" i="54"/>
  <c r="M49" i="54" s="1"/>
  <c r="L48" i="54"/>
  <c r="L49" i="54" s="1"/>
  <c r="K48" i="54"/>
  <c r="K49" i="54" s="1"/>
  <c r="H48" i="54"/>
  <c r="G48" i="54"/>
  <c r="E48" i="54"/>
  <c r="D48" i="54"/>
  <c r="K38" i="54"/>
  <c r="L38" i="54"/>
  <c r="M38" i="54"/>
  <c r="N38" i="54"/>
  <c r="O38" i="54"/>
  <c r="K39" i="54"/>
  <c r="L39" i="54"/>
  <c r="M39" i="54"/>
  <c r="N39" i="54"/>
  <c r="O39" i="54"/>
  <c r="O37" i="54"/>
  <c r="N37" i="54"/>
  <c r="M37" i="54"/>
  <c r="L37" i="54"/>
  <c r="K37" i="54"/>
  <c r="G38" i="54"/>
  <c r="H38" i="54"/>
  <c r="G39" i="54"/>
  <c r="H39" i="54"/>
  <c r="H37" i="54"/>
  <c r="G37" i="54"/>
  <c r="D38" i="54"/>
  <c r="E38" i="54"/>
  <c r="D39" i="54"/>
  <c r="E39" i="54"/>
  <c r="E37" i="54"/>
  <c r="D37" i="54"/>
  <c r="K31" i="54"/>
  <c r="L31" i="54"/>
  <c r="M31" i="54"/>
  <c r="N31" i="54"/>
  <c r="O31" i="54"/>
  <c r="K32" i="54"/>
  <c r="L32" i="54"/>
  <c r="M32" i="54"/>
  <c r="N32" i="54"/>
  <c r="O32" i="54"/>
  <c r="K33" i="54"/>
  <c r="L33" i="54"/>
  <c r="M33" i="54"/>
  <c r="N33" i="54"/>
  <c r="O33" i="54"/>
  <c r="L30" i="54"/>
  <c r="M30" i="54"/>
  <c r="N30" i="54"/>
  <c r="O30" i="54"/>
  <c r="K30" i="54"/>
  <c r="H30" i="54"/>
  <c r="H31" i="54"/>
  <c r="H32" i="54"/>
  <c r="H33" i="54"/>
  <c r="G33" i="54"/>
  <c r="G31" i="54"/>
  <c r="G32" i="54"/>
  <c r="G30" i="54"/>
  <c r="D31" i="54"/>
  <c r="E31" i="54"/>
  <c r="D32" i="54"/>
  <c r="E32" i="54"/>
  <c r="D33" i="54"/>
  <c r="E33" i="54"/>
  <c r="E30" i="54"/>
  <c r="D30" i="54"/>
  <c r="K21" i="54"/>
  <c r="L21" i="54"/>
  <c r="M21" i="54"/>
  <c r="N21" i="54"/>
  <c r="O21" i="54"/>
  <c r="K22" i="54"/>
  <c r="L22" i="54"/>
  <c r="M22" i="54"/>
  <c r="N22" i="54"/>
  <c r="O22" i="54"/>
  <c r="K23" i="54"/>
  <c r="L23" i="54"/>
  <c r="M23" i="54"/>
  <c r="N23" i="54"/>
  <c r="O23" i="54"/>
  <c r="K24" i="54"/>
  <c r="L24" i="54"/>
  <c r="M24" i="54"/>
  <c r="N24" i="54"/>
  <c r="O24" i="54"/>
  <c r="K25" i="54"/>
  <c r="L25" i="54"/>
  <c r="M25" i="54"/>
  <c r="N25" i="54"/>
  <c r="O25" i="54"/>
  <c r="K26" i="54"/>
  <c r="L26" i="54"/>
  <c r="M26" i="54"/>
  <c r="N26" i="54"/>
  <c r="O26" i="54"/>
  <c r="L20" i="54"/>
  <c r="M20" i="54"/>
  <c r="N20" i="54"/>
  <c r="O20" i="54"/>
  <c r="G21" i="54"/>
  <c r="H21" i="54"/>
  <c r="G22" i="54"/>
  <c r="H22" i="54"/>
  <c r="G23" i="54"/>
  <c r="H23" i="54"/>
  <c r="G24" i="54"/>
  <c r="H24" i="54"/>
  <c r="G25" i="54"/>
  <c r="H25" i="54"/>
  <c r="G26" i="54"/>
  <c r="H26" i="54"/>
  <c r="H20" i="54"/>
  <c r="D21" i="54"/>
  <c r="E21" i="54"/>
  <c r="D22" i="54"/>
  <c r="E22" i="54"/>
  <c r="D23" i="54"/>
  <c r="E23" i="54"/>
  <c r="D24" i="54"/>
  <c r="E24" i="54"/>
  <c r="D25" i="54"/>
  <c r="E25" i="54"/>
  <c r="D26" i="54"/>
  <c r="E26" i="54"/>
  <c r="E20" i="54"/>
  <c r="K20" i="54"/>
  <c r="G20" i="54"/>
  <c r="D20" i="54"/>
  <c r="K11" i="54"/>
  <c r="L11" i="54"/>
  <c r="M11" i="54"/>
  <c r="N11" i="54"/>
  <c r="O11" i="54"/>
  <c r="K12" i="54"/>
  <c r="L12" i="54"/>
  <c r="M12" i="54"/>
  <c r="N12" i="54"/>
  <c r="O12" i="54"/>
  <c r="K13" i="54"/>
  <c r="L13" i="54"/>
  <c r="M13" i="54"/>
  <c r="N13" i="54"/>
  <c r="O13" i="54"/>
  <c r="K14" i="54"/>
  <c r="L14" i="54"/>
  <c r="M14" i="54"/>
  <c r="N14" i="54"/>
  <c r="O14" i="54"/>
  <c r="K15" i="54"/>
  <c r="L15" i="54"/>
  <c r="M15" i="54"/>
  <c r="N15" i="54"/>
  <c r="O15" i="54"/>
  <c r="K16" i="54"/>
  <c r="L16" i="54"/>
  <c r="M16" i="54"/>
  <c r="N16" i="54"/>
  <c r="O16" i="54"/>
  <c r="L10" i="54"/>
  <c r="M10" i="54"/>
  <c r="N10" i="54"/>
  <c r="O10" i="54"/>
  <c r="K10" i="54"/>
  <c r="G11" i="54"/>
  <c r="H11" i="54"/>
  <c r="G12" i="54"/>
  <c r="H12" i="54"/>
  <c r="G13" i="54"/>
  <c r="H13" i="54"/>
  <c r="G14" i="54"/>
  <c r="H14" i="54"/>
  <c r="G15" i="54"/>
  <c r="H15" i="54"/>
  <c r="G16" i="54"/>
  <c r="H16" i="54"/>
  <c r="H10" i="54"/>
  <c r="G10" i="54"/>
  <c r="E10" i="54"/>
  <c r="E11" i="54"/>
  <c r="E12" i="54"/>
  <c r="E13" i="54"/>
  <c r="E14" i="54"/>
  <c r="E15" i="54"/>
  <c r="E16" i="54"/>
  <c r="D11" i="54"/>
  <c r="D12" i="54"/>
  <c r="D13" i="54"/>
  <c r="D14" i="54"/>
  <c r="D15" i="54"/>
  <c r="D16" i="54"/>
  <c r="D10" i="54"/>
  <c r="C66" i="54"/>
  <c r="H65" i="54"/>
  <c r="G65" i="54"/>
  <c r="F65" i="54"/>
  <c r="E65" i="54"/>
  <c r="D65" i="54"/>
  <c r="H64" i="54"/>
  <c r="H68" i="54" s="1"/>
  <c r="G64" i="54"/>
  <c r="G68" i="54" s="1"/>
  <c r="F64" i="54"/>
  <c r="F68" i="54" s="1"/>
  <c r="E64" i="54"/>
  <c r="E68" i="54" s="1"/>
  <c r="D64" i="54"/>
  <c r="D68" i="54" s="1"/>
  <c r="C64" i="54"/>
  <c r="H63" i="54"/>
  <c r="H62" i="54" s="1"/>
  <c r="G63" i="54"/>
  <c r="G62" i="54" s="1"/>
  <c r="F63" i="54"/>
  <c r="F62" i="54" s="1"/>
  <c r="E63" i="54"/>
  <c r="E62" i="54" s="1"/>
  <c r="D63" i="54"/>
  <c r="P52" i="54"/>
  <c r="P51" i="54"/>
  <c r="F22" i="54"/>
  <c r="P8" i="54"/>
  <c r="AC121" i="53"/>
  <c r="AB121" i="53"/>
  <c r="P121" i="53"/>
  <c r="AF120" i="53"/>
  <c r="AE120" i="53"/>
  <c r="AD120" i="53"/>
  <c r="AC120" i="53"/>
  <c r="AB120" i="53"/>
  <c r="AA120" i="53"/>
  <c r="Z120" i="53"/>
  <c r="Y120" i="53"/>
  <c r="X120" i="53"/>
  <c r="W120" i="53"/>
  <c r="V120" i="53"/>
  <c r="U120" i="53"/>
  <c r="T120" i="53"/>
  <c r="S120" i="53"/>
  <c r="R120" i="53"/>
  <c r="Q120" i="53"/>
  <c r="P120" i="53"/>
  <c r="O120" i="53"/>
  <c r="N120" i="53"/>
  <c r="M120" i="53"/>
  <c r="L120" i="53"/>
  <c r="K120" i="53"/>
  <c r="J120" i="53"/>
  <c r="I120" i="53"/>
  <c r="H120" i="53"/>
  <c r="G120" i="53"/>
  <c r="F120" i="53"/>
  <c r="E120" i="53"/>
  <c r="D120" i="53"/>
  <c r="B120" i="53" s="1"/>
  <c r="C120" i="53"/>
  <c r="AF117" i="53"/>
  <c r="AE117" i="53"/>
  <c r="AD117" i="53"/>
  <c r="AC117" i="53"/>
  <c r="AB117" i="53"/>
  <c r="AA117" i="53"/>
  <c r="Z117" i="53"/>
  <c r="Y117" i="53"/>
  <c r="X117" i="53"/>
  <c r="W117" i="53"/>
  <c r="V117" i="53"/>
  <c r="U117" i="53"/>
  <c r="T117" i="53"/>
  <c r="S117" i="53"/>
  <c r="R117" i="53"/>
  <c r="Q117" i="53"/>
  <c r="P117" i="53"/>
  <c r="O117" i="53"/>
  <c r="N117" i="53"/>
  <c r="M117" i="53"/>
  <c r="L117" i="53"/>
  <c r="K117" i="53"/>
  <c r="J117" i="53"/>
  <c r="I117" i="53"/>
  <c r="H117" i="53"/>
  <c r="G117" i="53"/>
  <c r="F117" i="53"/>
  <c r="E117" i="53"/>
  <c r="D117" i="53"/>
  <c r="C117" i="53"/>
  <c r="N108" i="53"/>
  <c r="AA107" i="53"/>
  <c r="AA108" i="53" s="1"/>
  <c r="N107" i="53"/>
  <c r="I107" i="53"/>
  <c r="I108" i="53" s="1"/>
  <c r="AF102" i="53"/>
  <c r="AF107" i="53" s="1"/>
  <c r="AF108" i="53" s="1"/>
  <c r="AE102" i="53"/>
  <c r="AE107" i="53" s="1"/>
  <c r="AE108" i="53" s="1"/>
  <c r="AD102" i="53"/>
  <c r="AD107" i="53" s="1"/>
  <c r="AD108" i="53" s="1"/>
  <c r="AC102" i="53"/>
  <c r="AC107" i="53" s="1"/>
  <c r="AC108" i="53" s="1"/>
  <c r="AB102" i="53"/>
  <c r="AB107" i="53" s="1"/>
  <c r="AB108" i="53" s="1"/>
  <c r="AA102" i="53"/>
  <c r="Z102" i="53"/>
  <c r="Z107" i="53" s="1"/>
  <c r="Z108" i="53" s="1"/>
  <c r="Y102" i="53"/>
  <c r="Y107" i="53" s="1"/>
  <c r="Y108" i="53" s="1"/>
  <c r="X102" i="53"/>
  <c r="X107" i="53" s="1"/>
  <c r="X108" i="53" s="1"/>
  <c r="W102" i="53"/>
  <c r="W107" i="53" s="1"/>
  <c r="W108" i="53" s="1"/>
  <c r="V102" i="53"/>
  <c r="V107" i="53" s="1"/>
  <c r="V108" i="53" s="1"/>
  <c r="U102" i="53"/>
  <c r="U107" i="53" s="1"/>
  <c r="U108" i="53" s="1"/>
  <c r="T102" i="53"/>
  <c r="T107" i="53" s="1"/>
  <c r="T108" i="53" s="1"/>
  <c r="S102" i="53"/>
  <c r="S107" i="53" s="1"/>
  <c r="S108" i="53" s="1"/>
  <c r="R102" i="53"/>
  <c r="R107" i="53" s="1"/>
  <c r="R108" i="53" s="1"/>
  <c r="Q102" i="53"/>
  <c r="Q107" i="53" s="1"/>
  <c r="Q108" i="53" s="1"/>
  <c r="P102" i="53"/>
  <c r="P107" i="53" s="1"/>
  <c r="P108" i="53" s="1"/>
  <c r="O102" i="53"/>
  <c r="O107" i="53" s="1"/>
  <c r="O108" i="53" s="1"/>
  <c r="N102" i="53"/>
  <c r="M102" i="53"/>
  <c r="M107" i="53" s="1"/>
  <c r="M108" i="53" s="1"/>
  <c r="L102" i="53"/>
  <c r="L107" i="53" s="1"/>
  <c r="L108" i="53" s="1"/>
  <c r="K102" i="53"/>
  <c r="K107" i="53" s="1"/>
  <c r="K108" i="53" s="1"/>
  <c r="J102" i="53"/>
  <c r="J107" i="53" s="1"/>
  <c r="J108" i="53" s="1"/>
  <c r="I102" i="53"/>
  <c r="H102" i="53"/>
  <c r="H107" i="53" s="1"/>
  <c r="H108" i="53" s="1"/>
  <c r="G102" i="53"/>
  <c r="F102" i="53"/>
  <c r="E102" i="53"/>
  <c r="D102" i="53"/>
  <c r="C102" i="53"/>
  <c r="B101" i="53"/>
  <c r="B100" i="53"/>
  <c r="B96" i="53"/>
  <c r="A96" i="53"/>
  <c r="B95" i="53"/>
  <c r="A95" i="53"/>
  <c r="B94" i="53"/>
  <c r="A94" i="53"/>
  <c r="A93" i="53"/>
  <c r="AF87" i="53"/>
  <c r="AF110" i="53" s="1"/>
  <c r="U87" i="53"/>
  <c r="AF86" i="53"/>
  <c r="AE86" i="53"/>
  <c r="AE121" i="53" s="1"/>
  <c r="AD86" i="53"/>
  <c r="AD121" i="53" s="1"/>
  <c r="AC86" i="53"/>
  <c r="AB86" i="53"/>
  <c r="AA86" i="53"/>
  <c r="AA121" i="53" s="1"/>
  <c r="Z86" i="53"/>
  <c r="Y86" i="53"/>
  <c r="Y121" i="53" s="1"/>
  <c r="X86" i="53"/>
  <c r="W86" i="53"/>
  <c r="V86" i="53"/>
  <c r="U86" i="53"/>
  <c r="T86" i="53"/>
  <c r="S86" i="53"/>
  <c r="S121" i="53" s="1"/>
  <c r="R86" i="53"/>
  <c r="R121" i="53" s="1"/>
  <c r="Q86" i="53"/>
  <c r="Q121" i="53" s="1"/>
  <c r="P86" i="53"/>
  <c r="O86" i="53"/>
  <c r="O121" i="53" s="1"/>
  <c r="N86" i="53"/>
  <c r="M86" i="53"/>
  <c r="M121" i="53" s="1"/>
  <c r="L86" i="53"/>
  <c r="K86" i="53"/>
  <c r="J86" i="53"/>
  <c r="I86" i="53"/>
  <c r="H86" i="53"/>
  <c r="G86" i="53"/>
  <c r="G121" i="53" s="1"/>
  <c r="F86" i="53"/>
  <c r="F121" i="53" s="1"/>
  <c r="E86" i="53"/>
  <c r="D86" i="53"/>
  <c r="D121" i="53" s="1"/>
  <c r="C86" i="53"/>
  <c r="C121" i="53" s="1"/>
  <c r="B85" i="53"/>
  <c r="B84" i="53"/>
  <c r="B83" i="53"/>
  <c r="B82" i="53"/>
  <c r="B81" i="53"/>
  <c r="B80" i="53"/>
  <c r="B79" i="53"/>
  <c r="B78" i="53"/>
  <c r="B77" i="53"/>
  <c r="B76" i="53"/>
  <c r="B75" i="53"/>
  <c r="B74" i="53"/>
  <c r="B73" i="53"/>
  <c r="B72" i="53"/>
  <c r="B71" i="53"/>
  <c r="AF69" i="53"/>
  <c r="AE69" i="53"/>
  <c r="AD69" i="53"/>
  <c r="AC69" i="53"/>
  <c r="AB69" i="53"/>
  <c r="AB87" i="53" s="1"/>
  <c r="AB110" i="53" s="1"/>
  <c r="AA69" i="53"/>
  <c r="AA119" i="53" s="1"/>
  <c r="Z69" i="53"/>
  <c r="Y69" i="53"/>
  <c r="X69" i="53"/>
  <c r="X87" i="53" s="1"/>
  <c r="X110" i="53" s="1"/>
  <c r="W69" i="53"/>
  <c r="V69" i="53"/>
  <c r="V87" i="53" s="1"/>
  <c r="U69" i="53"/>
  <c r="T69" i="53"/>
  <c r="S69" i="53"/>
  <c r="R69" i="53"/>
  <c r="Q69" i="53"/>
  <c r="Q87" i="53" s="1"/>
  <c r="Q110" i="53" s="1"/>
  <c r="P69" i="53"/>
  <c r="P87" i="53" s="1"/>
  <c r="P110" i="53" s="1"/>
  <c r="O69" i="53"/>
  <c r="O119" i="53" s="1"/>
  <c r="N69" i="53"/>
  <c r="N87" i="53" s="1"/>
  <c r="M69" i="53"/>
  <c r="L69" i="53"/>
  <c r="L87" i="53" s="1"/>
  <c r="K69" i="53"/>
  <c r="J69" i="53"/>
  <c r="J87" i="53" s="1"/>
  <c r="I69" i="53"/>
  <c r="I87" i="53" s="1"/>
  <c r="H69" i="53"/>
  <c r="H87" i="53" s="1"/>
  <c r="H110" i="53" s="1"/>
  <c r="G69" i="53"/>
  <c r="F69" i="53"/>
  <c r="E69" i="53"/>
  <c r="D69" i="53"/>
  <c r="D87" i="53" s="1"/>
  <c r="C69" i="53"/>
  <c r="C119" i="53" s="1"/>
  <c r="B68" i="53"/>
  <c r="B67" i="53"/>
  <c r="B66" i="53"/>
  <c r="B65" i="53"/>
  <c r="B64" i="53"/>
  <c r="B63" i="53"/>
  <c r="B62" i="53"/>
  <c r="B61" i="53"/>
  <c r="B60" i="53"/>
  <c r="B59" i="53"/>
  <c r="B58" i="53"/>
  <c r="B57" i="53"/>
  <c r="B56" i="53"/>
  <c r="B55" i="53"/>
  <c r="B54" i="53"/>
  <c r="B53" i="53"/>
  <c r="AB43" i="53"/>
  <c r="D43" i="53"/>
  <c r="AF42" i="53"/>
  <c r="AE42" i="53"/>
  <c r="AD42" i="53"/>
  <c r="AC42" i="53"/>
  <c r="AB42" i="53"/>
  <c r="AA42" i="53"/>
  <c r="Z42" i="53"/>
  <c r="Y42" i="53"/>
  <c r="X42" i="53"/>
  <c r="X121" i="53" s="1"/>
  <c r="W42" i="53"/>
  <c r="W121" i="53" s="1"/>
  <c r="V42" i="53"/>
  <c r="U42" i="53"/>
  <c r="T42" i="53"/>
  <c r="S42" i="53"/>
  <c r="R42" i="53"/>
  <c r="Q42" i="53"/>
  <c r="P42" i="53"/>
  <c r="O42" i="53"/>
  <c r="N42" i="53"/>
  <c r="M42" i="53"/>
  <c r="L42" i="53"/>
  <c r="L121" i="53" s="1"/>
  <c r="K42" i="53"/>
  <c r="K121" i="53" s="1"/>
  <c r="J42" i="53"/>
  <c r="I42" i="53"/>
  <c r="H42" i="53"/>
  <c r="G42" i="53"/>
  <c r="F42" i="53"/>
  <c r="E42" i="53"/>
  <c r="E121" i="53" s="1"/>
  <c r="D42" i="53"/>
  <c r="C42" i="53"/>
  <c r="B41" i="53"/>
  <c r="B40" i="53"/>
  <c r="B39" i="53"/>
  <c r="B38" i="53"/>
  <c r="B37" i="53"/>
  <c r="B36" i="53"/>
  <c r="B35" i="53"/>
  <c r="B34" i="53"/>
  <c r="B33" i="53"/>
  <c r="B32" i="53"/>
  <c r="B31" i="53"/>
  <c r="B30" i="53"/>
  <c r="B29" i="53"/>
  <c r="B28" i="53"/>
  <c r="B27" i="53"/>
  <c r="AF25" i="53"/>
  <c r="AE25" i="53"/>
  <c r="AE43" i="53" s="1"/>
  <c r="AD25" i="53"/>
  <c r="AD43" i="53" s="1"/>
  <c r="AC25" i="53"/>
  <c r="AC43" i="53" s="1"/>
  <c r="AB25" i="53"/>
  <c r="AA25" i="53"/>
  <c r="Z25" i="53"/>
  <c r="Z43" i="53" s="1"/>
  <c r="Y25" i="53"/>
  <c r="Y43" i="53" s="1"/>
  <c r="X25" i="53"/>
  <c r="X43" i="53" s="1"/>
  <c r="W25" i="53"/>
  <c r="W43" i="53" s="1"/>
  <c r="V25" i="53"/>
  <c r="U25" i="53"/>
  <c r="T25" i="53"/>
  <c r="S25" i="53"/>
  <c r="S43" i="53" s="1"/>
  <c r="R25" i="53"/>
  <c r="R43" i="53" s="1"/>
  <c r="Q25" i="53"/>
  <c r="Q43" i="53" s="1"/>
  <c r="P25" i="53"/>
  <c r="P43" i="53" s="1"/>
  <c r="O25" i="53"/>
  <c r="N25" i="53"/>
  <c r="N43" i="53" s="1"/>
  <c r="M25" i="53"/>
  <c r="M43" i="53" s="1"/>
  <c r="L25" i="53"/>
  <c r="L43" i="53" s="1"/>
  <c r="K25" i="53"/>
  <c r="K43" i="53" s="1"/>
  <c r="J25" i="53"/>
  <c r="I25" i="53"/>
  <c r="H25" i="53"/>
  <c r="G25" i="53"/>
  <c r="G43" i="53" s="1"/>
  <c r="F25" i="53"/>
  <c r="F43" i="53" s="1"/>
  <c r="E25" i="53"/>
  <c r="E43" i="53" s="1"/>
  <c r="D25" i="53"/>
  <c r="C25" i="53"/>
  <c r="B24" i="53"/>
  <c r="B23" i="53"/>
  <c r="B22" i="53"/>
  <c r="B21" i="53"/>
  <c r="B20" i="53"/>
  <c r="B19" i="53"/>
  <c r="B18" i="53"/>
  <c r="B17" i="53"/>
  <c r="B16" i="53"/>
  <c r="B15" i="53"/>
  <c r="B14" i="53"/>
  <c r="B13" i="53"/>
  <c r="B12" i="53"/>
  <c r="B11" i="53"/>
  <c r="B10" i="53"/>
  <c r="B9" i="53"/>
  <c r="AF6" i="53"/>
  <c r="AE6" i="53"/>
  <c r="AD6" i="53"/>
  <c r="AC6" i="53"/>
  <c r="AB6" i="53"/>
  <c r="AA6" i="53"/>
  <c r="Z6" i="53"/>
  <c r="Y6" i="53"/>
  <c r="X6" i="53"/>
  <c r="W6" i="53"/>
  <c r="V6" i="53"/>
  <c r="U6" i="53"/>
  <c r="T6" i="53"/>
  <c r="S6" i="53"/>
  <c r="R6" i="53"/>
  <c r="Q6" i="53"/>
  <c r="P6" i="53"/>
  <c r="O6" i="53"/>
  <c r="N6" i="53"/>
  <c r="M6" i="53"/>
  <c r="L6" i="53"/>
  <c r="K6" i="53"/>
  <c r="J6" i="53"/>
  <c r="I6" i="53"/>
  <c r="H6" i="53"/>
  <c r="G6" i="53"/>
  <c r="F6" i="53"/>
  <c r="E6" i="53"/>
  <c r="D6" i="53"/>
  <c r="C6" i="53"/>
  <c r="AC107" i="52"/>
  <c r="AC108" i="52" s="1"/>
  <c r="AA107" i="52"/>
  <c r="AA108" i="52" s="1"/>
  <c r="Q107" i="52"/>
  <c r="Q108" i="52" s="1"/>
  <c r="O107" i="52"/>
  <c r="O108" i="52" s="1"/>
  <c r="N107" i="52"/>
  <c r="N108" i="52" s="1"/>
  <c r="AF102" i="52"/>
  <c r="AF107" i="52" s="1"/>
  <c r="AF108" i="52" s="1"/>
  <c r="AE102" i="52"/>
  <c r="AE107" i="52" s="1"/>
  <c r="AE108" i="52" s="1"/>
  <c r="AD102" i="52"/>
  <c r="AD107" i="52" s="1"/>
  <c r="AD108" i="52" s="1"/>
  <c r="AC102" i="52"/>
  <c r="AB102" i="52"/>
  <c r="AB107" i="52" s="1"/>
  <c r="AB108" i="52" s="1"/>
  <c r="AA102" i="52"/>
  <c r="Z102" i="52"/>
  <c r="Z107" i="52" s="1"/>
  <c r="Z108" i="52" s="1"/>
  <c r="Y102" i="52"/>
  <c r="Y107" i="52" s="1"/>
  <c r="Y108" i="52" s="1"/>
  <c r="X102" i="52"/>
  <c r="X107" i="52" s="1"/>
  <c r="X108" i="52" s="1"/>
  <c r="W102" i="52"/>
  <c r="W107" i="52" s="1"/>
  <c r="W108" i="52" s="1"/>
  <c r="V102" i="52"/>
  <c r="V107" i="52" s="1"/>
  <c r="V108" i="52" s="1"/>
  <c r="U102" i="52"/>
  <c r="U107" i="52" s="1"/>
  <c r="U108" i="52" s="1"/>
  <c r="T102" i="52"/>
  <c r="T107" i="52" s="1"/>
  <c r="T108" i="52" s="1"/>
  <c r="S102" i="52"/>
  <c r="S107" i="52" s="1"/>
  <c r="S108" i="52" s="1"/>
  <c r="R102" i="52"/>
  <c r="R107" i="52" s="1"/>
  <c r="R108" i="52" s="1"/>
  <c r="Q102" i="52"/>
  <c r="P102" i="52"/>
  <c r="P107" i="52" s="1"/>
  <c r="P108" i="52" s="1"/>
  <c r="O102" i="52"/>
  <c r="N102" i="52"/>
  <c r="M102" i="52"/>
  <c r="M107" i="52" s="1"/>
  <c r="M108" i="52" s="1"/>
  <c r="M110" i="52" s="1"/>
  <c r="L102" i="52"/>
  <c r="L107" i="52" s="1"/>
  <c r="L108" i="52" s="1"/>
  <c r="K102" i="52"/>
  <c r="K107" i="52" s="1"/>
  <c r="K108" i="52" s="1"/>
  <c r="J102" i="52"/>
  <c r="J107" i="52" s="1"/>
  <c r="J108" i="52" s="1"/>
  <c r="I102" i="52"/>
  <c r="I107" i="52" s="1"/>
  <c r="I108" i="52" s="1"/>
  <c r="H102" i="52"/>
  <c r="H107" i="52" s="1"/>
  <c r="H108" i="52" s="1"/>
  <c r="G102" i="52"/>
  <c r="F102" i="52"/>
  <c r="E102" i="52"/>
  <c r="D102" i="52"/>
  <c r="C102" i="52"/>
  <c r="B101" i="52"/>
  <c r="B100" i="52"/>
  <c r="B96" i="52"/>
  <c r="A96" i="52"/>
  <c r="B95" i="52"/>
  <c r="A95" i="52"/>
  <c r="B94" i="52"/>
  <c r="A94" i="52"/>
  <c r="A93" i="52"/>
  <c r="Z87" i="52"/>
  <c r="L87" i="52"/>
  <c r="AF86" i="52"/>
  <c r="AE86" i="52"/>
  <c r="AD86" i="52"/>
  <c r="AC86" i="52"/>
  <c r="AB86" i="52"/>
  <c r="AA86" i="52"/>
  <c r="Z86" i="52"/>
  <c r="Y86" i="52"/>
  <c r="X86" i="52"/>
  <c r="X87" i="52" s="1"/>
  <c r="X110" i="52" s="1"/>
  <c r="W86" i="52"/>
  <c r="V86" i="52"/>
  <c r="U86" i="52"/>
  <c r="T86" i="52"/>
  <c r="S86" i="52"/>
  <c r="R86" i="52"/>
  <c r="Q86" i="52"/>
  <c r="P86" i="52"/>
  <c r="O86" i="52"/>
  <c r="N86" i="52"/>
  <c r="M86" i="52"/>
  <c r="L86" i="52"/>
  <c r="K86" i="52"/>
  <c r="J86" i="52"/>
  <c r="I86" i="52"/>
  <c r="H86" i="52"/>
  <c r="G86" i="52"/>
  <c r="F86" i="52"/>
  <c r="E86" i="52"/>
  <c r="D86" i="52"/>
  <c r="C86" i="52"/>
  <c r="B85" i="52"/>
  <c r="B84" i="52"/>
  <c r="B83" i="52"/>
  <c r="B82" i="52"/>
  <c r="B81" i="52"/>
  <c r="B80" i="52"/>
  <c r="B79" i="52"/>
  <c r="B78" i="52"/>
  <c r="B77" i="52"/>
  <c r="B76" i="52"/>
  <c r="B75" i="52"/>
  <c r="B74" i="52"/>
  <c r="B73" i="52"/>
  <c r="B72" i="52"/>
  <c r="B71" i="52"/>
  <c r="AF69" i="52"/>
  <c r="AF87" i="52" s="1"/>
  <c r="AF110" i="52" s="1"/>
  <c r="AE69" i="52"/>
  <c r="AD69" i="52"/>
  <c r="AC69" i="52"/>
  <c r="AB69" i="52"/>
  <c r="AA69" i="52"/>
  <c r="Z69" i="52"/>
  <c r="Y69" i="52"/>
  <c r="Y87" i="52" s="1"/>
  <c r="X69" i="52"/>
  <c r="W69" i="52"/>
  <c r="W87" i="52" s="1"/>
  <c r="V69" i="52"/>
  <c r="U69" i="52"/>
  <c r="U87" i="52" s="1"/>
  <c r="U110" i="52" s="1"/>
  <c r="T69" i="52"/>
  <c r="T87" i="52" s="1"/>
  <c r="T110" i="52" s="1"/>
  <c r="S69" i="52"/>
  <c r="S87" i="52" s="1"/>
  <c r="S110" i="52" s="1"/>
  <c r="R69" i="52"/>
  <c r="Q69" i="52"/>
  <c r="P69" i="52"/>
  <c r="O69" i="52"/>
  <c r="N69" i="52"/>
  <c r="N87" i="52" s="1"/>
  <c r="N110" i="52" s="1"/>
  <c r="M69" i="52"/>
  <c r="M87" i="52" s="1"/>
  <c r="L69" i="52"/>
  <c r="K69" i="52"/>
  <c r="K87" i="52" s="1"/>
  <c r="J69" i="52"/>
  <c r="I69" i="52"/>
  <c r="I87" i="52" s="1"/>
  <c r="I110" i="52" s="1"/>
  <c r="H69" i="52"/>
  <c r="H87" i="52" s="1"/>
  <c r="H110" i="52" s="1"/>
  <c r="G69" i="52"/>
  <c r="F69" i="52"/>
  <c r="E69" i="52"/>
  <c r="D69" i="52"/>
  <c r="C69" i="52"/>
  <c r="B68" i="52"/>
  <c r="B67" i="52"/>
  <c r="B66" i="52"/>
  <c r="B65" i="52"/>
  <c r="B64" i="52"/>
  <c r="B63" i="52"/>
  <c r="B62" i="52"/>
  <c r="B61" i="52"/>
  <c r="B60" i="52"/>
  <c r="B59" i="52"/>
  <c r="B58" i="52"/>
  <c r="B57" i="52"/>
  <c r="B56" i="52"/>
  <c r="B55" i="52"/>
  <c r="B54" i="52"/>
  <c r="B53" i="52"/>
  <c r="AB43" i="52"/>
  <c r="AA43" i="52"/>
  <c r="AF42" i="52"/>
  <c r="AE42" i="52"/>
  <c r="AD42" i="52"/>
  <c r="AC42" i="52"/>
  <c r="AC43" i="52" s="1"/>
  <c r="AB42" i="52"/>
  <c r="AA42" i="52"/>
  <c r="Z42" i="52"/>
  <c r="Y42" i="52"/>
  <c r="X42" i="52"/>
  <c r="W42" i="52"/>
  <c r="V42" i="52"/>
  <c r="U42" i="52"/>
  <c r="T42" i="52"/>
  <c r="S42" i="52"/>
  <c r="R42" i="52"/>
  <c r="Q42" i="52"/>
  <c r="P42" i="52"/>
  <c r="O42" i="52"/>
  <c r="N42" i="52"/>
  <c r="M42" i="52"/>
  <c r="L42" i="52"/>
  <c r="K42" i="52"/>
  <c r="J42" i="52"/>
  <c r="I42" i="52"/>
  <c r="H42" i="52"/>
  <c r="G42" i="52"/>
  <c r="F42" i="52"/>
  <c r="F43" i="52" s="1"/>
  <c r="E42" i="52"/>
  <c r="E43" i="52" s="1"/>
  <c r="D42" i="52"/>
  <c r="C42" i="52"/>
  <c r="B41" i="52"/>
  <c r="B40" i="52"/>
  <c r="B39" i="52"/>
  <c r="B38" i="52"/>
  <c r="B37" i="52"/>
  <c r="B36" i="52"/>
  <c r="B35" i="52"/>
  <c r="B34" i="52"/>
  <c r="B33" i="52"/>
  <c r="B32" i="52"/>
  <c r="B31" i="52"/>
  <c r="B30" i="52"/>
  <c r="B29" i="52"/>
  <c r="B28" i="52"/>
  <c r="B27" i="52"/>
  <c r="AF25" i="52"/>
  <c r="AF43" i="52" s="1"/>
  <c r="AE25" i="52"/>
  <c r="AD25" i="52"/>
  <c r="AD43" i="52" s="1"/>
  <c r="AC25" i="52"/>
  <c r="AB25" i="52"/>
  <c r="AA25" i="52"/>
  <c r="Z25" i="52"/>
  <c r="Z43" i="52" s="1"/>
  <c r="Y25" i="52"/>
  <c r="X25" i="52"/>
  <c r="W25" i="52"/>
  <c r="V25" i="52"/>
  <c r="V43" i="52" s="1"/>
  <c r="U25" i="52"/>
  <c r="U43" i="52" s="1"/>
  <c r="T25" i="52"/>
  <c r="T43" i="52" s="1"/>
  <c r="S25" i="52"/>
  <c r="R25" i="52"/>
  <c r="R43" i="52" s="1"/>
  <c r="Q25" i="52"/>
  <c r="Q43" i="52" s="1"/>
  <c r="P25" i="52"/>
  <c r="P43" i="52" s="1"/>
  <c r="O25" i="52"/>
  <c r="O43" i="52" s="1"/>
  <c r="N25" i="52"/>
  <c r="N43" i="52" s="1"/>
  <c r="M25" i="52"/>
  <c r="L25" i="52"/>
  <c r="K25" i="52"/>
  <c r="J25" i="52"/>
  <c r="J43" i="52" s="1"/>
  <c r="I25" i="52"/>
  <c r="I43" i="52" s="1"/>
  <c r="H25" i="52"/>
  <c r="G25" i="52"/>
  <c r="F25" i="52"/>
  <c r="E25" i="52"/>
  <c r="D25" i="52"/>
  <c r="D43" i="52" s="1"/>
  <c r="C25" i="52"/>
  <c r="C43" i="52" s="1"/>
  <c r="B24" i="52"/>
  <c r="B23" i="52"/>
  <c r="B22" i="52"/>
  <c r="B21" i="52"/>
  <c r="B20" i="52"/>
  <c r="B19" i="52"/>
  <c r="B18" i="52"/>
  <c r="B17" i="52"/>
  <c r="B16" i="52"/>
  <c r="B15" i="52"/>
  <c r="B14" i="52"/>
  <c r="B13" i="52"/>
  <c r="B12" i="52"/>
  <c r="B11" i="52"/>
  <c r="B10" i="52"/>
  <c r="B9" i="52"/>
  <c r="AF6" i="52"/>
  <c r="AE6" i="52"/>
  <c r="AD6" i="52"/>
  <c r="AC6" i="52"/>
  <c r="AB6" i="52"/>
  <c r="AA6" i="52"/>
  <c r="Z6" i="52"/>
  <c r="Y6" i="52"/>
  <c r="X6" i="52"/>
  <c r="W6" i="52"/>
  <c r="V6" i="52"/>
  <c r="U6" i="52"/>
  <c r="T6" i="52"/>
  <c r="S6" i="52"/>
  <c r="R6" i="52"/>
  <c r="Q6" i="52"/>
  <c r="P6" i="52"/>
  <c r="O6" i="52"/>
  <c r="N6" i="52"/>
  <c r="M6" i="52"/>
  <c r="L6" i="52"/>
  <c r="K6" i="52"/>
  <c r="J6" i="52"/>
  <c r="I6" i="52"/>
  <c r="H6" i="52"/>
  <c r="G6" i="52"/>
  <c r="F6" i="52"/>
  <c r="E6" i="52"/>
  <c r="D6" i="52"/>
  <c r="C6" i="52"/>
  <c r="I22" i="54" l="1"/>
  <c r="C22" i="54" s="1"/>
  <c r="P22" i="54" s="1"/>
  <c r="I38" i="54"/>
  <c r="F39" i="54"/>
  <c r="F11" i="54"/>
  <c r="K36" i="54"/>
  <c r="K40" i="54" s="1"/>
  <c r="F25" i="54"/>
  <c r="F24" i="54"/>
  <c r="N29" i="54"/>
  <c r="N34" i="54" s="1"/>
  <c r="F23" i="54"/>
  <c r="H36" i="54"/>
  <c r="L29" i="54"/>
  <c r="L34" i="54" s="1"/>
  <c r="I23" i="54"/>
  <c r="F48" i="54"/>
  <c r="F49" i="54" s="1"/>
  <c r="I16" i="54"/>
  <c r="F21" i="54"/>
  <c r="I48" i="54"/>
  <c r="I49" i="54" s="1"/>
  <c r="I15" i="54"/>
  <c r="I32" i="54"/>
  <c r="L36" i="54"/>
  <c r="L40" i="54" s="1"/>
  <c r="F10" i="54"/>
  <c r="I24" i="54"/>
  <c r="E29" i="54"/>
  <c r="G36" i="54"/>
  <c r="F15" i="54"/>
  <c r="F14" i="54"/>
  <c r="I13" i="54"/>
  <c r="I25" i="54"/>
  <c r="F32" i="54"/>
  <c r="C68" i="54"/>
  <c r="I12" i="54"/>
  <c r="F31" i="54"/>
  <c r="I39" i="54"/>
  <c r="C65" i="54"/>
  <c r="C63" i="54"/>
  <c r="I20" i="54"/>
  <c r="F13" i="54"/>
  <c r="O29" i="54"/>
  <c r="O34" i="54" s="1"/>
  <c r="D36" i="54"/>
  <c r="L9" i="54"/>
  <c r="L17" i="54" s="1"/>
  <c r="I11" i="54"/>
  <c r="C11" i="54" s="1"/>
  <c r="P11" i="54" s="1"/>
  <c r="E9" i="54"/>
  <c r="F12" i="54"/>
  <c r="C12" i="54" s="1"/>
  <c r="P12" i="54" s="1"/>
  <c r="K19" i="54"/>
  <c r="K27" i="54" s="1"/>
  <c r="O19" i="54"/>
  <c r="O27" i="54" s="1"/>
  <c r="M29" i="54"/>
  <c r="M34" i="54" s="1"/>
  <c r="N9" i="54"/>
  <c r="N17" i="54" s="1"/>
  <c r="F38" i="54"/>
  <c r="C38" i="54" s="1"/>
  <c r="P38" i="54" s="1"/>
  <c r="F16" i="54"/>
  <c r="O9" i="54"/>
  <c r="O17" i="54" s="1"/>
  <c r="M9" i="54"/>
  <c r="M17" i="54" s="1"/>
  <c r="E19" i="54"/>
  <c r="I21" i="54"/>
  <c r="F37" i="54"/>
  <c r="G9" i="54"/>
  <c r="I14" i="54"/>
  <c r="I26" i="54"/>
  <c r="F33" i="54"/>
  <c r="I31" i="54"/>
  <c r="I30" i="54"/>
  <c r="N36" i="54"/>
  <c r="N40" i="54" s="1"/>
  <c r="O36" i="54"/>
  <c r="O40" i="54" s="1"/>
  <c r="N19" i="54"/>
  <c r="N27" i="54" s="1"/>
  <c r="I37" i="54"/>
  <c r="H9" i="54"/>
  <c r="M36" i="54"/>
  <c r="M40" i="54" s="1"/>
  <c r="E36" i="54"/>
  <c r="K29" i="54"/>
  <c r="K34" i="54" s="1"/>
  <c r="H29" i="54"/>
  <c r="I33" i="54"/>
  <c r="G29" i="54"/>
  <c r="D29" i="54"/>
  <c r="F29" i="54" s="1"/>
  <c r="F30" i="54"/>
  <c r="M19" i="54"/>
  <c r="M27" i="54" s="1"/>
  <c r="L19" i="54"/>
  <c r="L27" i="54" s="1"/>
  <c r="G19" i="54"/>
  <c r="H19" i="54"/>
  <c r="F26" i="54"/>
  <c r="D19" i="54"/>
  <c r="F20" i="54"/>
  <c r="K9" i="54"/>
  <c r="K17" i="54" s="1"/>
  <c r="I10" i="54"/>
  <c r="D9" i="54"/>
  <c r="D62" i="54"/>
  <c r="C62" i="54" s="1"/>
  <c r="B102" i="53"/>
  <c r="AF121" i="53"/>
  <c r="H43" i="53"/>
  <c r="T43" i="53"/>
  <c r="AF43" i="53"/>
  <c r="F87" i="53"/>
  <c r="R87" i="53"/>
  <c r="R110" i="53" s="1"/>
  <c r="AD87" i="53"/>
  <c r="AD110" i="53" s="1"/>
  <c r="I121" i="53"/>
  <c r="U121" i="53"/>
  <c r="H121" i="53"/>
  <c r="B121" i="53" s="1"/>
  <c r="I43" i="53"/>
  <c r="U43" i="53"/>
  <c r="G87" i="53"/>
  <c r="S87" i="53"/>
  <c r="S110" i="53" s="1"/>
  <c r="AE87" i="53"/>
  <c r="AE110" i="53" s="1"/>
  <c r="J121" i="53"/>
  <c r="V121" i="53"/>
  <c r="AC119" i="53"/>
  <c r="T121" i="53"/>
  <c r="J43" i="53"/>
  <c r="V43" i="53"/>
  <c r="H119" i="53"/>
  <c r="T119" i="53"/>
  <c r="AF119" i="53"/>
  <c r="B69" i="53"/>
  <c r="I119" i="53"/>
  <c r="I122" i="53" s="1"/>
  <c r="U119" i="53"/>
  <c r="T87" i="53"/>
  <c r="T110" i="53" s="1"/>
  <c r="J110" i="53"/>
  <c r="K119" i="53"/>
  <c r="W119" i="53"/>
  <c r="N121" i="53"/>
  <c r="Z121" i="53"/>
  <c r="X119" i="53"/>
  <c r="X122" i="53" s="1"/>
  <c r="B86" i="53"/>
  <c r="B25" i="53"/>
  <c r="O43" i="53"/>
  <c r="AA43" i="53"/>
  <c r="M87" i="53"/>
  <c r="M110" i="53" s="1"/>
  <c r="Y87" i="53"/>
  <c r="Y110" i="53" s="1"/>
  <c r="B42" i="53"/>
  <c r="L119" i="53"/>
  <c r="N110" i="53"/>
  <c r="Z119" i="53"/>
  <c r="Y110" i="52"/>
  <c r="B102" i="52"/>
  <c r="G43" i="52"/>
  <c r="S43" i="52"/>
  <c r="AE43" i="52"/>
  <c r="B86" i="52"/>
  <c r="B25" i="52"/>
  <c r="Z110" i="52"/>
  <c r="K43" i="52"/>
  <c r="W43" i="52"/>
  <c r="B69" i="52"/>
  <c r="L43" i="52"/>
  <c r="X43" i="52"/>
  <c r="B42" i="52"/>
  <c r="Q87" i="52"/>
  <c r="Q110" i="52" s="1"/>
  <c r="L110" i="52"/>
  <c r="M43" i="52"/>
  <c r="Y43" i="52"/>
  <c r="F87" i="52"/>
  <c r="R87" i="52"/>
  <c r="R110" i="52" s="1"/>
  <c r="AD87" i="52"/>
  <c r="AD110" i="52" s="1"/>
  <c r="J87" i="52"/>
  <c r="J110" i="52" s="1"/>
  <c r="V87" i="52"/>
  <c r="V110" i="52" s="1"/>
  <c r="U122" i="53"/>
  <c r="V110" i="53"/>
  <c r="U110" i="53"/>
  <c r="K122" i="53"/>
  <c r="L122" i="53"/>
  <c r="Z122" i="53"/>
  <c r="W122" i="53"/>
  <c r="C122" i="53"/>
  <c r="O122" i="53"/>
  <c r="AA122" i="53"/>
  <c r="AC122" i="53"/>
  <c r="I110" i="53"/>
  <c r="H122" i="53"/>
  <c r="T122" i="53"/>
  <c r="AF122" i="53"/>
  <c r="L110" i="53"/>
  <c r="M119" i="53"/>
  <c r="Y119" i="53"/>
  <c r="N119" i="53"/>
  <c r="C43" i="53"/>
  <c r="B43" i="53" s="1"/>
  <c r="K87" i="53"/>
  <c r="K110" i="53" s="1"/>
  <c r="W87" i="53"/>
  <c r="W110" i="53" s="1"/>
  <c r="D119" i="53"/>
  <c r="P119" i="53"/>
  <c r="AB119" i="53"/>
  <c r="E119" i="53"/>
  <c r="G119" i="53"/>
  <c r="C87" i="53"/>
  <c r="O87" i="53"/>
  <c r="O110" i="53" s="1"/>
  <c r="AA87" i="53"/>
  <c r="AA110" i="53" s="1"/>
  <c r="Q119" i="53"/>
  <c r="F119" i="53"/>
  <c r="S119" i="53"/>
  <c r="R119" i="53"/>
  <c r="AD119" i="53"/>
  <c r="E87" i="53"/>
  <c r="AC87" i="53"/>
  <c r="AC110" i="53" s="1"/>
  <c r="J119" i="53"/>
  <c r="V119" i="53"/>
  <c r="Z87" i="53"/>
  <c r="Z110" i="53" s="1"/>
  <c r="AE119" i="53"/>
  <c r="K110" i="52"/>
  <c r="W110" i="52"/>
  <c r="C87" i="52"/>
  <c r="O87" i="52"/>
  <c r="O110" i="52" s="1"/>
  <c r="AA87" i="52"/>
  <c r="AA110" i="52" s="1"/>
  <c r="H43" i="52"/>
  <c r="D87" i="52"/>
  <c r="P87" i="52"/>
  <c r="P110" i="52" s="1"/>
  <c r="AB87" i="52"/>
  <c r="AB110" i="52" s="1"/>
  <c r="E87" i="52"/>
  <c r="AC87" i="52"/>
  <c r="AC110" i="52" s="1"/>
  <c r="G87" i="52"/>
  <c r="AE87" i="52"/>
  <c r="AE110" i="52" s="1"/>
  <c r="C66" i="51"/>
  <c r="H65" i="51"/>
  <c r="G65" i="51"/>
  <c r="F65" i="51"/>
  <c r="E65" i="51"/>
  <c r="C65" i="51" s="1"/>
  <c r="D65" i="51"/>
  <c r="H64" i="51"/>
  <c r="H68" i="51" s="1"/>
  <c r="G93" i="53" s="1"/>
  <c r="G64" i="51"/>
  <c r="G68" i="51" s="1"/>
  <c r="F93" i="53" s="1"/>
  <c r="F64" i="51"/>
  <c r="F68" i="51" s="1"/>
  <c r="E93" i="53" s="1"/>
  <c r="E64" i="51"/>
  <c r="E68" i="51" s="1"/>
  <c r="D93" i="53" s="1"/>
  <c r="D64" i="51"/>
  <c r="D68" i="51" s="1"/>
  <c r="H63" i="51"/>
  <c r="H62" i="51" s="1"/>
  <c r="G63" i="51"/>
  <c r="G62" i="51" s="1"/>
  <c r="F63" i="51"/>
  <c r="E63" i="51"/>
  <c r="D63" i="51"/>
  <c r="D62" i="51" s="1"/>
  <c r="P52" i="51"/>
  <c r="P51" i="51"/>
  <c r="O49" i="51"/>
  <c r="N49" i="51"/>
  <c r="M49" i="51"/>
  <c r="L49" i="51"/>
  <c r="K49" i="51"/>
  <c r="I48" i="51"/>
  <c r="I49" i="51" s="1"/>
  <c r="F48" i="51"/>
  <c r="F49" i="51" s="1"/>
  <c r="O46" i="51"/>
  <c r="I45" i="51"/>
  <c r="F45" i="51"/>
  <c r="C45" i="51" s="1"/>
  <c r="P45" i="51" s="1"/>
  <c r="I43" i="51"/>
  <c r="F43" i="51"/>
  <c r="C43" i="51" s="1"/>
  <c r="P43" i="51" s="1"/>
  <c r="N46" i="51"/>
  <c r="M46" i="51"/>
  <c r="L46" i="51"/>
  <c r="K46" i="51"/>
  <c r="I42" i="51"/>
  <c r="I46" i="51" s="1"/>
  <c r="F42" i="51"/>
  <c r="I39" i="51"/>
  <c r="F39" i="51"/>
  <c r="C39" i="51" s="1"/>
  <c r="P39" i="51" s="1"/>
  <c r="I38" i="51"/>
  <c r="F38" i="51"/>
  <c r="C38" i="51"/>
  <c r="P38" i="51" s="1"/>
  <c r="I37" i="51"/>
  <c r="F37" i="51"/>
  <c r="O36" i="51"/>
  <c r="O40" i="51" s="1"/>
  <c r="N36" i="51"/>
  <c r="N40" i="51" s="1"/>
  <c r="M36" i="51"/>
  <c r="M40" i="51" s="1"/>
  <c r="L36" i="51"/>
  <c r="L40" i="51" s="1"/>
  <c r="K36" i="51"/>
  <c r="K40" i="51" s="1"/>
  <c r="H36" i="51"/>
  <c r="G36" i="51"/>
  <c r="I36" i="51" s="1"/>
  <c r="E36" i="51"/>
  <c r="D36" i="51"/>
  <c r="F36" i="51" s="1"/>
  <c r="F40" i="51" s="1"/>
  <c r="I33" i="51"/>
  <c r="F33" i="51"/>
  <c r="C33" i="51"/>
  <c r="P33" i="51" s="1"/>
  <c r="I32" i="51"/>
  <c r="C32" i="51" s="1"/>
  <c r="P32" i="51" s="1"/>
  <c r="F32" i="51"/>
  <c r="I31" i="51"/>
  <c r="F31" i="51"/>
  <c r="C31" i="51" s="1"/>
  <c r="P31" i="51" s="1"/>
  <c r="I30" i="51"/>
  <c r="F30" i="51"/>
  <c r="C30" i="51" s="1"/>
  <c r="P30" i="51" s="1"/>
  <c r="O29" i="51"/>
  <c r="O34" i="51" s="1"/>
  <c r="N29" i="51"/>
  <c r="N34" i="51" s="1"/>
  <c r="M29" i="51"/>
  <c r="M34" i="51" s="1"/>
  <c r="L29" i="51"/>
  <c r="L34" i="51" s="1"/>
  <c r="K29" i="51"/>
  <c r="K34" i="51" s="1"/>
  <c r="H29" i="51"/>
  <c r="G29" i="51"/>
  <c r="I29" i="51" s="1"/>
  <c r="I34" i="51" s="1"/>
  <c r="E29" i="51"/>
  <c r="D29" i="51"/>
  <c r="M27" i="51"/>
  <c r="I26" i="51"/>
  <c r="F26" i="51"/>
  <c r="C26" i="51" s="1"/>
  <c r="P26" i="51" s="1"/>
  <c r="I25" i="51"/>
  <c r="F25" i="51"/>
  <c r="C25" i="51" s="1"/>
  <c r="P25" i="51" s="1"/>
  <c r="I24" i="51"/>
  <c r="F24" i="51"/>
  <c r="C24" i="51" s="1"/>
  <c r="P24" i="51" s="1"/>
  <c r="I23" i="51"/>
  <c r="F23" i="51"/>
  <c r="I22" i="51"/>
  <c r="F22" i="51"/>
  <c r="I21" i="51"/>
  <c r="F21" i="51"/>
  <c r="I20" i="51"/>
  <c r="F20" i="51"/>
  <c r="C20" i="51" s="1"/>
  <c r="P20" i="51" s="1"/>
  <c r="O19" i="51"/>
  <c r="O27" i="51" s="1"/>
  <c r="N19" i="51"/>
  <c r="N27" i="51" s="1"/>
  <c r="M19" i="51"/>
  <c r="L19" i="51"/>
  <c r="L27" i="51" s="1"/>
  <c r="K19" i="51"/>
  <c r="K27" i="51" s="1"/>
  <c r="H19" i="51"/>
  <c r="G19" i="51"/>
  <c r="E19" i="51"/>
  <c r="D19" i="51"/>
  <c r="I16" i="51"/>
  <c r="F16" i="51"/>
  <c r="C16" i="51"/>
  <c r="P16" i="51" s="1"/>
  <c r="I15" i="51"/>
  <c r="F15" i="51"/>
  <c r="I14" i="51"/>
  <c r="F14" i="51"/>
  <c r="I13" i="51"/>
  <c r="F13" i="51"/>
  <c r="C13" i="51" s="1"/>
  <c r="P13" i="51" s="1"/>
  <c r="I12" i="51"/>
  <c r="F12" i="51"/>
  <c r="I11" i="51"/>
  <c r="F11" i="51"/>
  <c r="C11" i="51" s="1"/>
  <c r="P11" i="51" s="1"/>
  <c r="I10" i="51"/>
  <c r="F10" i="51"/>
  <c r="C10" i="51" s="1"/>
  <c r="P10" i="51" s="1"/>
  <c r="O9" i="51"/>
  <c r="O17" i="51" s="1"/>
  <c r="N9" i="51"/>
  <c r="N17" i="51" s="1"/>
  <c r="M9" i="51"/>
  <c r="M17" i="51" s="1"/>
  <c r="L9" i="51"/>
  <c r="L17" i="51" s="1"/>
  <c r="K9" i="51"/>
  <c r="K17" i="51" s="1"/>
  <c r="H9" i="51"/>
  <c r="G9" i="51"/>
  <c r="I9" i="51" s="1"/>
  <c r="I17" i="51" s="1"/>
  <c r="E9" i="51"/>
  <c r="D9" i="51"/>
  <c r="F9" i="51" s="1"/>
  <c r="P8" i="51"/>
  <c r="E68" i="50"/>
  <c r="C66" i="50"/>
  <c r="H65" i="50"/>
  <c r="G65" i="50"/>
  <c r="F65" i="50"/>
  <c r="E65" i="50"/>
  <c r="D65" i="50"/>
  <c r="C65" i="50" s="1"/>
  <c r="H64" i="50"/>
  <c r="H68" i="50" s="1"/>
  <c r="G64" i="50"/>
  <c r="G68" i="50" s="1"/>
  <c r="F64" i="50"/>
  <c r="F68" i="50" s="1"/>
  <c r="E64" i="50"/>
  <c r="D64" i="50"/>
  <c r="D68" i="50" s="1"/>
  <c r="H63" i="50"/>
  <c r="H62" i="50" s="1"/>
  <c r="G63" i="50"/>
  <c r="G62" i="50" s="1"/>
  <c r="F63" i="50"/>
  <c r="E63" i="50"/>
  <c r="D63" i="50"/>
  <c r="F62" i="50"/>
  <c r="P52" i="50"/>
  <c r="P51" i="50"/>
  <c r="O49" i="50"/>
  <c r="N49" i="50"/>
  <c r="M49" i="50"/>
  <c r="L49" i="50"/>
  <c r="K49" i="50"/>
  <c r="I48" i="50"/>
  <c r="I49" i="50" s="1"/>
  <c r="F48" i="50"/>
  <c r="F49" i="50" s="1"/>
  <c r="I45" i="50"/>
  <c r="F45" i="50"/>
  <c r="C45" i="50"/>
  <c r="P45" i="50" s="1"/>
  <c r="I43" i="50"/>
  <c r="F43" i="50"/>
  <c r="C43" i="50" s="1"/>
  <c r="P43" i="50" s="1"/>
  <c r="O46" i="50"/>
  <c r="N46" i="50"/>
  <c r="M46" i="50"/>
  <c r="L46" i="50"/>
  <c r="K46" i="50"/>
  <c r="I42" i="50"/>
  <c r="I46" i="50" s="1"/>
  <c r="F42" i="50"/>
  <c r="N40" i="50"/>
  <c r="I39" i="50"/>
  <c r="F39" i="50"/>
  <c r="C39" i="50" s="1"/>
  <c r="P39" i="50" s="1"/>
  <c r="I38" i="50"/>
  <c r="C38" i="50" s="1"/>
  <c r="P38" i="50" s="1"/>
  <c r="F38" i="50"/>
  <c r="I37" i="50"/>
  <c r="F37" i="50"/>
  <c r="C37" i="50" s="1"/>
  <c r="P37" i="50" s="1"/>
  <c r="O36" i="50"/>
  <c r="O40" i="50" s="1"/>
  <c r="N36" i="50"/>
  <c r="M36" i="50"/>
  <c r="M40" i="50" s="1"/>
  <c r="L36" i="50"/>
  <c r="L40" i="50" s="1"/>
  <c r="K36" i="50"/>
  <c r="K40" i="50" s="1"/>
  <c r="H36" i="50"/>
  <c r="G36" i="50"/>
  <c r="E36" i="50"/>
  <c r="D36" i="50"/>
  <c r="I33" i="50"/>
  <c r="F33" i="50"/>
  <c r="C33" i="50" s="1"/>
  <c r="P33" i="50" s="1"/>
  <c r="I32" i="50"/>
  <c r="F32" i="50"/>
  <c r="C32" i="50" s="1"/>
  <c r="P32" i="50" s="1"/>
  <c r="I31" i="50"/>
  <c r="F31" i="50"/>
  <c r="C31" i="50" s="1"/>
  <c r="P31" i="50" s="1"/>
  <c r="I30" i="50"/>
  <c r="F30" i="50"/>
  <c r="C30" i="50" s="1"/>
  <c r="P30" i="50" s="1"/>
  <c r="O29" i="50"/>
  <c r="O34" i="50" s="1"/>
  <c r="N29" i="50"/>
  <c r="N34" i="50" s="1"/>
  <c r="M29" i="50"/>
  <c r="M34" i="50" s="1"/>
  <c r="L29" i="50"/>
  <c r="L34" i="50" s="1"/>
  <c r="K29" i="50"/>
  <c r="K34" i="50" s="1"/>
  <c r="H29" i="50"/>
  <c r="G29" i="50"/>
  <c r="I29" i="50" s="1"/>
  <c r="I34" i="50" s="1"/>
  <c r="E29" i="50"/>
  <c r="D29" i="50"/>
  <c r="F29" i="50" s="1"/>
  <c r="L27" i="50"/>
  <c r="I26" i="50"/>
  <c r="F26" i="50"/>
  <c r="I25" i="50"/>
  <c r="F25" i="50"/>
  <c r="C25" i="50" s="1"/>
  <c r="P25" i="50" s="1"/>
  <c r="I24" i="50"/>
  <c r="F24" i="50"/>
  <c r="I23" i="50"/>
  <c r="F23" i="50"/>
  <c r="C23" i="50"/>
  <c r="P23" i="50" s="1"/>
  <c r="I22" i="50"/>
  <c r="F22" i="50"/>
  <c r="C22" i="50"/>
  <c r="P22" i="50" s="1"/>
  <c r="I21" i="50"/>
  <c r="F21" i="50"/>
  <c r="I20" i="50"/>
  <c r="F20" i="50"/>
  <c r="O19" i="50"/>
  <c r="O27" i="50" s="1"/>
  <c r="N19" i="50"/>
  <c r="N27" i="50" s="1"/>
  <c r="M19" i="50"/>
  <c r="M27" i="50" s="1"/>
  <c r="L19" i="50"/>
  <c r="K19" i="50"/>
  <c r="K27" i="50" s="1"/>
  <c r="H19" i="50"/>
  <c r="G19" i="50"/>
  <c r="I19" i="50" s="1"/>
  <c r="I27" i="50" s="1"/>
  <c r="E19" i="50"/>
  <c r="D19" i="50"/>
  <c r="F19" i="50" s="1"/>
  <c r="I16" i="50"/>
  <c r="F16" i="50"/>
  <c r="I15" i="50"/>
  <c r="F15" i="50"/>
  <c r="C15" i="50" s="1"/>
  <c r="P15" i="50" s="1"/>
  <c r="I14" i="50"/>
  <c r="F14" i="50"/>
  <c r="I13" i="50"/>
  <c r="F13" i="50"/>
  <c r="C13" i="50" s="1"/>
  <c r="P13" i="50" s="1"/>
  <c r="I12" i="50"/>
  <c r="F12" i="50"/>
  <c r="C12" i="50" s="1"/>
  <c r="P12" i="50" s="1"/>
  <c r="I11" i="50"/>
  <c r="F11" i="50"/>
  <c r="I10" i="50"/>
  <c r="F10" i="50"/>
  <c r="O9" i="50"/>
  <c r="O17" i="50" s="1"/>
  <c r="N9" i="50"/>
  <c r="N17" i="50" s="1"/>
  <c r="M9" i="50"/>
  <c r="M17" i="50" s="1"/>
  <c r="L9" i="50"/>
  <c r="L17" i="50" s="1"/>
  <c r="K9" i="50"/>
  <c r="K17" i="50" s="1"/>
  <c r="H9" i="50"/>
  <c r="G9" i="50"/>
  <c r="I9" i="50" s="1"/>
  <c r="I17" i="50" s="1"/>
  <c r="E9" i="50"/>
  <c r="F9" i="50" s="1"/>
  <c r="D9" i="50"/>
  <c r="P8" i="50"/>
  <c r="B126" i="48"/>
  <c r="C171" i="49"/>
  <c r="D171" i="49" s="1"/>
  <c r="E171" i="49" s="1"/>
  <c r="F171" i="49" s="1"/>
  <c r="G171" i="49" s="1"/>
  <c r="H171" i="49" s="1"/>
  <c r="I171" i="49" s="1"/>
  <c r="J171" i="49" s="1"/>
  <c r="K171" i="49" s="1"/>
  <c r="L171" i="49" s="1"/>
  <c r="M171" i="49" s="1"/>
  <c r="N171" i="49" s="1"/>
  <c r="O171" i="49" s="1"/>
  <c r="P171" i="49" s="1"/>
  <c r="Q171" i="49" s="1"/>
  <c r="R171" i="49" s="1"/>
  <c r="S171" i="49" s="1"/>
  <c r="T171" i="49" s="1"/>
  <c r="U171" i="49" s="1"/>
  <c r="V171" i="49" s="1"/>
  <c r="W171" i="49" s="1"/>
  <c r="X171" i="49" s="1"/>
  <c r="Y171" i="49" s="1"/>
  <c r="Z171" i="49" s="1"/>
  <c r="AA171" i="49" s="1"/>
  <c r="AB171" i="49" s="1"/>
  <c r="AC171" i="49" s="1"/>
  <c r="AD171" i="49" s="1"/>
  <c r="AE171" i="49" s="1"/>
  <c r="AE172" i="49" s="1"/>
  <c r="AE174" i="49" s="1"/>
  <c r="B166" i="49"/>
  <c r="C162" i="49" s="1"/>
  <c r="E162" i="49" s="1"/>
  <c r="C164" i="49"/>
  <c r="E164" i="49" s="1"/>
  <c r="E163" i="49"/>
  <c r="C163" i="49"/>
  <c r="C161" i="49"/>
  <c r="E161" i="49" s="1"/>
  <c r="C160" i="49"/>
  <c r="E160" i="49" s="1"/>
  <c r="C158" i="49"/>
  <c r="E158" i="49" s="1"/>
  <c r="E157" i="49"/>
  <c r="C157" i="49"/>
  <c r="C155" i="49"/>
  <c r="E155" i="49" s="1"/>
  <c r="C154" i="49"/>
  <c r="E154" i="49" s="1"/>
  <c r="C152" i="49"/>
  <c r="E152" i="49" s="1"/>
  <c r="E151" i="49"/>
  <c r="C151" i="49"/>
  <c r="C149" i="49"/>
  <c r="E149" i="49" s="1"/>
  <c r="C148" i="49"/>
  <c r="E148" i="49" s="1"/>
  <c r="C146" i="49"/>
  <c r="E146" i="49" s="1"/>
  <c r="E145" i="49"/>
  <c r="C145" i="49"/>
  <c r="C143" i="49"/>
  <c r="E143" i="49" s="1"/>
  <c r="C142" i="49"/>
  <c r="E142" i="49" s="1"/>
  <c r="C140" i="49"/>
  <c r="E140" i="49" s="1"/>
  <c r="E139" i="49"/>
  <c r="C139" i="49"/>
  <c r="C137" i="49"/>
  <c r="E137" i="49" s="1"/>
  <c r="C136" i="49"/>
  <c r="E136" i="49" s="1"/>
  <c r="AC121" i="49"/>
  <c r="Z121" i="49"/>
  <c r="W121" i="49"/>
  <c r="Q121" i="49"/>
  <c r="N121" i="49"/>
  <c r="K121" i="49"/>
  <c r="E121" i="49"/>
  <c r="AF120" i="49"/>
  <c r="AE120" i="49"/>
  <c r="AD120" i="49"/>
  <c r="AC120" i="49"/>
  <c r="AB120" i="49"/>
  <c r="AA120" i="49"/>
  <c r="Z120" i="49"/>
  <c r="Y120" i="49"/>
  <c r="X120" i="49"/>
  <c r="W120" i="49"/>
  <c r="V120" i="49"/>
  <c r="U120" i="49"/>
  <c r="T120" i="49"/>
  <c r="S120" i="49"/>
  <c r="R120" i="49"/>
  <c r="Q120" i="49"/>
  <c r="P120" i="49"/>
  <c r="O120" i="49"/>
  <c r="N120" i="49"/>
  <c r="M120" i="49"/>
  <c r="L120" i="49"/>
  <c r="K120" i="49"/>
  <c r="J120" i="49"/>
  <c r="I120" i="49"/>
  <c r="H120" i="49"/>
  <c r="G120" i="49"/>
  <c r="F120" i="49"/>
  <c r="E120" i="49"/>
  <c r="D120" i="49"/>
  <c r="C120" i="49"/>
  <c r="B120" i="49" s="1"/>
  <c r="AF117" i="49"/>
  <c r="AE117" i="49"/>
  <c r="AD117" i="49"/>
  <c r="AC117" i="49"/>
  <c r="AB117" i="49"/>
  <c r="AA117" i="49"/>
  <c r="Z117" i="49"/>
  <c r="Y117" i="49"/>
  <c r="X117" i="49"/>
  <c r="W117" i="49"/>
  <c r="V117" i="49"/>
  <c r="U117" i="49"/>
  <c r="T117" i="49"/>
  <c r="S117" i="49"/>
  <c r="R117" i="49"/>
  <c r="Q117" i="49"/>
  <c r="P117" i="49"/>
  <c r="O117" i="49"/>
  <c r="N117" i="49"/>
  <c r="M117" i="49"/>
  <c r="L117" i="49"/>
  <c r="K117" i="49"/>
  <c r="J117" i="49"/>
  <c r="I117" i="49"/>
  <c r="H117" i="49"/>
  <c r="G117" i="49"/>
  <c r="F117" i="49"/>
  <c r="E117" i="49"/>
  <c r="D117" i="49"/>
  <c r="C117" i="49"/>
  <c r="Z108" i="49"/>
  <c r="N108" i="49"/>
  <c r="AA107" i="49"/>
  <c r="AA108" i="49" s="1"/>
  <c r="Z107" i="49"/>
  <c r="X107" i="49"/>
  <c r="X108" i="49" s="1"/>
  <c r="U107" i="49"/>
  <c r="U108" i="49" s="1"/>
  <c r="O107" i="49"/>
  <c r="O108" i="49" s="1"/>
  <c r="N107" i="49"/>
  <c r="L107" i="49"/>
  <c r="L108" i="49" s="1"/>
  <c r="I107" i="49"/>
  <c r="I108" i="49" s="1"/>
  <c r="AF102" i="49"/>
  <c r="AF107" i="49" s="1"/>
  <c r="AF108" i="49" s="1"/>
  <c r="AE102" i="49"/>
  <c r="AE107" i="49" s="1"/>
  <c r="AE108" i="49" s="1"/>
  <c r="AD102" i="49"/>
  <c r="AD107" i="49" s="1"/>
  <c r="AD108" i="49" s="1"/>
  <c r="AC102" i="49"/>
  <c r="AC107" i="49" s="1"/>
  <c r="AC108" i="49" s="1"/>
  <c r="AB102" i="49"/>
  <c r="AB107" i="49" s="1"/>
  <c r="AB108" i="49" s="1"/>
  <c r="AA102" i="49"/>
  <c r="Z102" i="49"/>
  <c r="Y102" i="49"/>
  <c r="Y107" i="49" s="1"/>
  <c r="Y108" i="49" s="1"/>
  <c r="X102" i="49"/>
  <c r="W102" i="49"/>
  <c r="W107" i="49" s="1"/>
  <c r="W108" i="49" s="1"/>
  <c r="V102" i="49"/>
  <c r="V107" i="49" s="1"/>
  <c r="V108" i="49" s="1"/>
  <c r="U102" i="49"/>
  <c r="T102" i="49"/>
  <c r="T107" i="49" s="1"/>
  <c r="T108" i="49" s="1"/>
  <c r="S102" i="49"/>
  <c r="S107" i="49" s="1"/>
  <c r="S108" i="49" s="1"/>
  <c r="R102" i="49"/>
  <c r="R107" i="49" s="1"/>
  <c r="R108" i="49" s="1"/>
  <c r="Q102" i="49"/>
  <c r="Q107" i="49" s="1"/>
  <c r="Q108" i="49" s="1"/>
  <c r="P102" i="49"/>
  <c r="P107" i="49" s="1"/>
  <c r="P108" i="49" s="1"/>
  <c r="O102" i="49"/>
  <c r="N102" i="49"/>
  <c r="M102" i="49"/>
  <c r="M107" i="49" s="1"/>
  <c r="M108" i="49" s="1"/>
  <c r="L102" i="49"/>
  <c r="K102" i="49"/>
  <c r="K107" i="49" s="1"/>
  <c r="K108" i="49" s="1"/>
  <c r="J102" i="49"/>
  <c r="J107" i="49" s="1"/>
  <c r="J108" i="49" s="1"/>
  <c r="I102" i="49"/>
  <c r="H102" i="49"/>
  <c r="H107" i="49" s="1"/>
  <c r="H108" i="49" s="1"/>
  <c r="G102" i="49"/>
  <c r="F102" i="49"/>
  <c r="E102" i="49"/>
  <c r="D102" i="49"/>
  <c r="B102" i="49" s="1"/>
  <c r="C102" i="49"/>
  <c r="B101" i="49"/>
  <c r="B100" i="49"/>
  <c r="B96" i="49"/>
  <c r="A96" i="49"/>
  <c r="B95" i="49"/>
  <c r="A95" i="49"/>
  <c r="B94" i="49"/>
  <c r="A94" i="49"/>
  <c r="A93" i="49"/>
  <c r="AF87" i="49"/>
  <c r="AF110" i="49" s="1"/>
  <c r="Z87" i="49"/>
  <c r="Z110" i="49" s="1"/>
  <c r="W87" i="49"/>
  <c r="W110" i="49" s="1"/>
  <c r="T87" i="49"/>
  <c r="T110" i="49" s="1"/>
  <c r="N87" i="49"/>
  <c r="N110" i="49" s="1"/>
  <c r="K87" i="49"/>
  <c r="H87" i="49"/>
  <c r="H110" i="49" s="1"/>
  <c r="AF86" i="49"/>
  <c r="AF121" i="49" s="1"/>
  <c r="AE86" i="49"/>
  <c r="AE121" i="49" s="1"/>
  <c r="AD86" i="49"/>
  <c r="AD121" i="49" s="1"/>
  <c r="AC86" i="49"/>
  <c r="AB86" i="49"/>
  <c r="AB121" i="49" s="1"/>
  <c r="AA86" i="49"/>
  <c r="AA121" i="49" s="1"/>
  <c r="Z86" i="49"/>
  <c r="Y86" i="49"/>
  <c r="Y121" i="49" s="1"/>
  <c r="X86" i="49"/>
  <c r="X121" i="49" s="1"/>
  <c r="W86" i="49"/>
  <c r="V86" i="49"/>
  <c r="V121" i="49" s="1"/>
  <c r="U86" i="49"/>
  <c r="U121" i="49" s="1"/>
  <c r="T86" i="49"/>
  <c r="T121" i="49" s="1"/>
  <c r="S86" i="49"/>
  <c r="S121" i="49" s="1"/>
  <c r="R86" i="49"/>
  <c r="R121" i="49" s="1"/>
  <c r="Q86" i="49"/>
  <c r="P86" i="49"/>
  <c r="P121" i="49" s="1"/>
  <c r="O86" i="49"/>
  <c r="O121" i="49" s="1"/>
  <c r="N86" i="49"/>
  <c r="M86" i="49"/>
  <c r="M121" i="49" s="1"/>
  <c r="L86" i="49"/>
  <c r="L121" i="49" s="1"/>
  <c r="K86" i="49"/>
  <c r="J86" i="49"/>
  <c r="J121" i="49" s="1"/>
  <c r="I86" i="49"/>
  <c r="I121" i="49" s="1"/>
  <c r="H86" i="49"/>
  <c r="H121" i="49" s="1"/>
  <c r="G86" i="49"/>
  <c r="G121" i="49" s="1"/>
  <c r="F86" i="49"/>
  <c r="F121" i="49" s="1"/>
  <c r="E86" i="49"/>
  <c r="D86" i="49"/>
  <c r="D121" i="49" s="1"/>
  <c r="C86" i="49"/>
  <c r="B86" i="49" s="1"/>
  <c r="B85" i="49"/>
  <c r="B84" i="49"/>
  <c r="B83" i="49"/>
  <c r="B82" i="49"/>
  <c r="B81" i="49"/>
  <c r="B80" i="49"/>
  <c r="B79" i="49"/>
  <c r="B78" i="49"/>
  <c r="B77" i="49"/>
  <c r="B76" i="49"/>
  <c r="B75" i="49"/>
  <c r="B74" i="49"/>
  <c r="B73" i="49"/>
  <c r="B72" i="49"/>
  <c r="B71" i="49"/>
  <c r="AF69" i="49"/>
  <c r="AF119" i="49" s="1"/>
  <c r="AE69" i="49"/>
  <c r="AE87" i="49" s="1"/>
  <c r="AE110" i="49" s="1"/>
  <c r="AD69" i="49"/>
  <c r="AD87" i="49" s="1"/>
  <c r="AD110" i="49" s="1"/>
  <c r="AC69" i="49"/>
  <c r="AC87" i="49" s="1"/>
  <c r="AC110" i="49" s="1"/>
  <c r="AB69" i="49"/>
  <c r="AB87" i="49" s="1"/>
  <c r="AB110" i="49" s="1"/>
  <c r="AA69" i="49"/>
  <c r="AA119" i="49" s="1"/>
  <c r="Z69" i="49"/>
  <c r="Z119" i="49" s="1"/>
  <c r="Y69" i="49"/>
  <c r="Y119" i="49" s="1"/>
  <c r="X69" i="49"/>
  <c r="X119" i="49" s="1"/>
  <c r="W69" i="49"/>
  <c r="W119" i="49" s="1"/>
  <c r="V69" i="49"/>
  <c r="V87" i="49" s="1"/>
  <c r="V110" i="49" s="1"/>
  <c r="U69" i="49"/>
  <c r="U87" i="49" s="1"/>
  <c r="U110" i="49" s="1"/>
  <c r="T69" i="49"/>
  <c r="T119" i="49" s="1"/>
  <c r="S69" i="49"/>
  <c r="S87" i="49" s="1"/>
  <c r="S110" i="49" s="1"/>
  <c r="R69" i="49"/>
  <c r="R87" i="49" s="1"/>
  <c r="R110" i="49" s="1"/>
  <c r="Q69" i="49"/>
  <c r="Q87" i="49" s="1"/>
  <c r="Q110" i="49" s="1"/>
  <c r="P69" i="49"/>
  <c r="P87" i="49" s="1"/>
  <c r="P110" i="49" s="1"/>
  <c r="O69" i="49"/>
  <c r="O119" i="49" s="1"/>
  <c r="N69" i="49"/>
  <c r="N119" i="49" s="1"/>
  <c r="M69" i="49"/>
  <c r="M119" i="49" s="1"/>
  <c r="L69" i="49"/>
  <c r="L119" i="49" s="1"/>
  <c r="K69" i="49"/>
  <c r="K119" i="49" s="1"/>
  <c r="J69" i="49"/>
  <c r="J87" i="49" s="1"/>
  <c r="J110" i="49" s="1"/>
  <c r="I69" i="49"/>
  <c r="I87" i="49" s="1"/>
  <c r="H69" i="49"/>
  <c r="H119" i="49" s="1"/>
  <c r="G69" i="49"/>
  <c r="G87" i="49" s="1"/>
  <c r="F69" i="49"/>
  <c r="F87" i="49" s="1"/>
  <c r="E69" i="49"/>
  <c r="E87" i="49" s="1"/>
  <c r="D69" i="49"/>
  <c r="B69" i="49" s="1"/>
  <c r="C69" i="49"/>
  <c r="C119" i="49" s="1"/>
  <c r="B68" i="49"/>
  <c r="B67" i="49"/>
  <c r="B66" i="49"/>
  <c r="B65" i="49"/>
  <c r="B64" i="49"/>
  <c r="B63" i="49"/>
  <c r="B62" i="49"/>
  <c r="B61" i="49"/>
  <c r="B60" i="49"/>
  <c r="B59" i="49"/>
  <c r="B58" i="49"/>
  <c r="B57" i="49"/>
  <c r="B56" i="49"/>
  <c r="B55" i="49"/>
  <c r="B54" i="49"/>
  <c r="B53" i="49"/>
  <c r="AD43" i="49"/>
  <c r="AA43" i="49"/>
  <c r="X43" i="49"/>
  <c r="R43" i="49"/>
  <c r="O43" i="49"/>
  <c r="L43" i="49"/>
  <c r="F43" i="49"/>
  <c r="C43" i="49"/>
  <c r="AF42" i="49"/>
  <c r="AE42" i="49"/>
  <c r="AD42" i="49"/>
  <c r="AC42" i="49"/>
  <c r="AB42" i="49"/>
  <c r="AA42" i="49"/>
  <c r="Z42" i="49"/>
  <c r="Y42" i="49"/>
  <c r="X42" i="49"/>
  <c r="W42" i="49"/>
  <c r="V42" i="49"/>
  <c r="U42" i="49"/>
  <c r="T42" i="49"/>
  <c r="S42" i="49"/>
  <c r="R42" i="49"/>
  <c r="Q42" i="49"/>
  <c r="P42" i="49"/>
  <c r="O42" i="49"/>
  <c r="N42" i="49"/>
  <c r="M42" i="49"/>
  <c r="L42" i="49"/>
  <c r="K42" i="49"/>
  <c r="J42" i="49"/>
  <c r="I42" i="49"/>
  <c r="H42" i="49"/>
  <c r="G42" i="49"/>
  <c r="F42" i="49"/>
  <c r="E42" i="49"/>
  <c r="D42" i="49"/>
  <c r="C42" i="49"/>
  <c r="B42" i="49" s="1"/>
  <c r="B41" i="49"/>
  <c r="B40" i="49"/>
  <c r="B39" i="49"/>
  <c r="B38" i="49"/>
  <c r="B37" i="49"/>
  <c r="B36" i="49"/>
  <c r="B35" i="49"/>
  <c r="B34" i="49"/>
  <c r="B33" i="49"/>
  <c r="B32" i="49"/>
  <c r="B31" i="49"/>
  <c r="B30" i="49"/>
  <c r="B29" i="49"/>
  <c r="B28" i="49"/>
  <c r="B27" i="49"/>
  <c r="AF25" i="49"/>
  <c r="AF43" i="49" s="1"/>
  <c r="AE25" i="49"/>
  <c r="AE43" i="49" s="1"/>
  <c r="AD25" i="49"/>
  <c r="AC25" i="49"/>
  <c r="AC43" i="49" s="1"/>
  <c r="AB25" i="49"/>
  <c r="AB43" i="49" s="1"/>
  <c r="AA25" i="49"/>
  <c r="Z25" i="49"/>
  <c r="Z43" i="49" s="1"/>
  <c r="Y25" i="49"/>
  <c r="Y43" i="49" s="1"/>
  <c r="X25" i="49"/>
  <c r="W25" i="49"/>
  <c r="W43" i="49" s="1"/>
  <c r="V25" i="49"/>
  <c r="V43" i="49" s="1"/>
  <c r="U25" i="49"/>
  <c r="U43" i="49" s="1"/>
  <c r="T25" i="49"/>
  <c r="T43" i="49" s="1"/>
  <c r="S25" i="49"/>
  <c r="S43" i="49" s="1"/>
  <c r="R25" i="49"/>
  <c r="Q25" i="49"/>
  <c r="Q43" i="49" s="1"/>
  <c r="P25" i="49"/>
  <c r="P43" i="49" s="1"/>
  <c r="O25" i="49"/>
  <c r="N25" i="49"/>
  <c r="N43" i="49" s="1"/>
  <c r="M25" i="49"/>
  <c r="M43" i="49" s="1"/>
  <c r="L25" i="49"/>
  <c r="K25" i="49"/>
  <c r="K43" i="49" s="1"/>
  <c r="J25" i="49"/>
  <c r="J43" i="49" s="1"/>
  <c r="I25" i="49"/>
  <c r="I43" i="49" s="1"/>
  <c r="H25" i="49"/>
  <c r="H43" i="49" s="1"/>
  <c r="G25" i="49"/>
  <c r="G43" i="49" s="1"/>
  <c r="F25" i="49"/>
  <c r="E25" i="49"/>
  <c r="B25" i="49" s="1"/>
  <c r="D25" i="49"/>
  <c r="D43" i="49" s="1"/>
  <c r="C25" i="49"/>
  <c r="B24" i="49"/>
  <c r="B23" i="49"/>
  <c r="B22" i="49"/>
  <c r="B21" i="49"/>
  <c r="B20" i="49"/>
  <c r="B19" i="49"/>
  <c r="B18" i="49"/>
  <c r="B17" i="49"/>
  <c r="B16" i="49"/>
  <c r="B15" i="49"/>
  <c r="B14" i="49"/>
  <c r="B13" i="49"/>
  <c r="B12" i="49"/>
  <c r="B11" i="49"/>
  <c r="B10" i="49"/>
  <c r="B9" i="49"/>
  <c r="AF6" i="49"/>
  <c r="AE6" i="49"/>
  <c r="AD6" i="49"/>
  <c r="AC6" i="49"/>
  <c r="AB6" i="49"/>
  <c r="AA6" i="49"/>
  <c r="Z6" i="49"/>
  <c r="Y6" i="49"/>
  <c r="X6" i="49"/>
  <c r="W6" i="49"/>
  <c r="V6" i="49"/>
  <c r="U6" i="49"/>
  <c r="T6" i="49"/>
  <c r="S6" i="49"/>
  <c r="R6" i="49"/>
  <c r="Q6" i="49"/>
  <c r="P6" i="49"/>
  <c r="O6" i="49"/>
  <c r="N6" i="49"/>
  <c r="M6" i="49"/>
  <c r="L6" i="49"/>
  <c r="K6" i="49"/>
  <c r="J6" i="49"/>
  <c r="I6" i="49"/>
  <c r="H6" i="49"/>
  <c r="G6" i="49"/>
  <c r="F6" i="49"/>
  <c r="E6" i="49"/>
  <c r="D6" i="49"/>
  <c r="C6" i="49"/>
  <c r="C171" i="48"/>
  <c r="D171" i="48" s="1"/>
  <c r="E171" i="48" s="1"/>
  <c r="F171" i="48" s="1"/>
  <c r="G171" i="48" s="1"/>
  <c r="H171" i="48" s="1"/>
  <c r="I171" i="48" s="1"/>
  <c r="J171" i="48" s="1"/>
  <c r="K171" i="48" s="1"/>
  <c r="L171" i="48" s="1"/>
  <c r="M171" i="48" s="1"/>
  <c r="N171" i="48" s="1"/>
  <c r="O171" i="48" s="1"/>
  <c r="P171" i="48" s="1"/>
  <c r="Q171" i="48" s="1"/>
  <c r="R171" i="48" s="1"/>
  <c r="S171" i="48" s="1"/>
  <c r="T171" i="48" s="1"/>
  <c r="U171" i="48" s="1"/>
  <c r="V171" i="48" s="1"/>
  <c r="W171" i="48" s="1"/>
  <c r="X171" i="48" s="1"/>
  <c r="Y171" i="48" s="1"/>
  <c r="Z171" i="48" s="1"/>
  <c r="AA171" i="48" s="1"/>
  <c r="AB171" i="48" s="1"/>
  <c r="AC171" i="48" s="1"/>
  <c r="AD171" i="48" s="1"/>
  <c r="AE171" i="48" s="1"/>
  <c r="AE172" i="48" s="1"/>
  <c r="AE174" i="48" s="1"/>
  <c r="B166" i="48"/>
  <c r="C161" i="48" s="1"/>
  <c r="E161" i="48" s="1"/>
  <c r="E165" i="48"/>
  <c r="C165" i="48"/>
  <c r="C164" i="48"/>
  <c r="E164" i="48" s="1"/>
  <c r="C163" i="48"/>
  <c r="E163" i="48" s="1"/>
  <c r="C162" i="48"/>
  <c r="E162" i="48" s="1"/>
  <c r="C160" i="48"/>
  <c r="E160" i="48" s="1"/>
  <c r="E159" i="48"/>
  <c r="C159" i="48"/>
  <c r="C158" i="48"/>
  <c r="E158" i="48" s="1"/>
  <c r="C157" i="48"/>
  <c r="E157" i="48" s="1"/>
  <c r="C156" i="48"/>
  <c r="E156" i="48" s="1"/>
  <c r="C154" i="48"/>
  <c r="E154" i="48" s="1"/>
  <c r="E153" i="48"/>
  <c r="C153" i="48"/>
  <c r="C152" i="48"/>
  <c r="E152" i="48" s="1"/>
  <c r="C151" i="48"/>
  <c r="E151" i="48" s="1"/>
  <c r="C150" i="48"/>
  <c r="E150" i="48" s="1"/>
  <c r="E149" i="48"/>
  <c r="C149" i="48"/>
  <c r="C148" i="48"/>
  <c r="E148" i="48" s="1"/>
  <c r="E147" i="48"/>
  <c r="C147" i="48"/>
  <c r="C146" i="48"/>
  <c r="E146" i="48" s="1"/>
  <c r="C145" i="48"/>
  <c r="E145" i="48" s="1"/>
  <c r="C144" i="48"/>
  <c r="E144" i="48" s="1"/>
  <c r="E143" i="48"/>
  <c r="C143" i="48"/>
  <c r="C142" i="48"/>
  <c r="E142" i="48" s="1"/>
  <c r="E141" i="48"/>
  <c r="C141" i="48"/>
  <c r="C140" i="48"/>
  <c r="E140" i="48" s="1"/>
  <c r="C139" i="48"/>
  <c r="E139" i="48" s="1"/>
  <c r="C138" i="48"/>
  <c r="E138" i="48" s="1"/>
  <c r="E137" i="48"/>
  <c r="C137" i="48"/>
  <c r="C136" i="48"/>
  <c r="E136" i="48" s="1"/>
  <c r="E135" i="48"/>
  <c r="E166" i="48" s="1"/>
  <c r="C135" i="48"/>
  <c r="AD121" i="48"/>
  <c r="AC121" i="48"/>
  <c r="AB121" i="48"/>
  <c r="AA121" i="48"/>
  <c r="R121" i="48"/>
  <c r="Q121" i="48"/>
  <c r="P121" i="48"/>
  <c r="O121" i="48"/>
  <c r="F121" i="48"/>
  <c r="E121" i="48"/>
  <c r="D121" i="48"/>
  <c r="C121" i="48"/>
  <c r="AF120" i="48"/>
  <c r="AE120" i="48"/>
  <c r="AD120" i="48"/>
  <c r="AC120" i="48"/>
  <c r="AB120" i="48"/>
  <c r="AA120" i="48"/>
  <c r="Z120" i="48"/>
  <c r="Y120" i="48"/>
  <c r="X120" i="48"/>
  <c r="W120" i="48"/>
  <c r="V120" i="48"/>
  <c r="U120" i="48"/>
  <c r="T120" i="48"/>
  <c r="S120" i="48"/>
  <c r="R120" i="48"/>
  <c r="Q120" i="48"/>
  <c r="P120" i="48"/>
  <c r="O120" i="48"/>
  <c r="N120" i="48"/>
  <c r="M120" i="48"/>
  <c r="L120" i="48"/>
  <c r="K120" i="48"/>
  <c r="J120" i="48"/>
  <c r="I120" i="48"/>
  <c r="H120" i="48"/>
  <c r="G120" i="48"/>
  <c r="F120" i="48"/>
  <c r="E120" i="48"/>
  <c r="D120" i="48"/>
  <c r="C120" i="48"/>
  <c r="B120" i="48" s="1"/>
  <c r="AF117" i="48"/>
  <c r="AE117" i="48"/>
  <c r="AD117" i="48"/>
  <c r="AC117" i="48"/>
  <c r="AB117" i="48"/>
  <c r="AA117" i="48"/>
  <c r="Z117" i="48"/>
  <c r="Y117" i="48"/>
  <c r="X117" i="48"/>
  <c r="W117" i="48"/>
  <c r="V117" i="48"/>
  <c r="U117" i="48"/>
  <c r="T117" i="48"/>
  <c r="S117" i="48"/>
  <c r="R117" i="48"/>
  <c r="Q117" i="48"/>
  <c r="P117" i="48"/>
  <c r="O117" i="48"/>
  <c r="N117" i="48"/>
  <c r="M117" i="48"/>
  <c r="L117" i="48"/>
  <c r="K117" i="48"/>
  <c r="J117" i="48"/>
  <c r="I117" i="48"/>
  <c r="H117" i="48"/>
  <c r="G117" i="48"/>
  <c r="F117" i="48"/>
  <c r="E117" i="48"/>
  <c r="D117" i="48"/>
  <c r="C117" i="48"/>
  <c r="AB107" i="48"/>
  <c r="AB108" i="48" s="1"/>
  <c r="AA107" i="48"/>
  <c r="AA108" i="48" s="1"/>
  <c r="Z107" i="48"/>
  <c r="Z108" i="48" s="1"/>
  <c r="Y107" i="48"/>
  <c r="Y108" i="48" s="1"/>
  <c r="P107" i="48"/>
  <c r="P108" i="48" s="1"/>
  <c r="O107" i="48"/>
  <c r="O108" i="48" s="1"/>
  <c r="N107" i="48"/>
  <c r="N108" i="48" s="1"/>
  <c r="M107" i="48"/>
  <c r="M108" i="48" s="1"/>
  <c r="AF102" i="48"/>
  <c r="AF107" i="48" s="1"/>
  <c r="AF108" i="48" s="1"/>
  <c r="AE102" i="48"/>
  <c r="AE107" i="48" s="1"/>
  <c r="AE108" i="48" s="1"/>
  <c r="AD102" i="48"/>
  <c r="AD107" i="48" s="1"/>
  <c r="AD108" i="48" s="1"/>
  <c r="AC102" i="48"/>
  <c r="AC107" i="48" s="1"/>
  <c r="AC108" i="48" s="1"/>
  <c r="AB102" i="48"/>
  <c r="AA102" i="48"/>
  <c r="Z102" i="48"/>
  <c r="Y102" i="48"/>
  <c r="X102" i="48"/>
  <c r="X107" i="48" s="1"/>
  <c r="X108" i="48" s="1"/>
  <c r="W102" i="48"/>
  <c r="W107" i="48" s="1"/>
  <c r="W108" i="48" s="1"/>
  <c r="V102" i="48"/>
  <c r="V107" i="48" s="1"/>
  <c r="V108" i="48" s="1"/>
  <c r="U102" i="48"/>
  <c r="U107" i="48" s="1"/>
  <c r="U108" i="48" s="1"/>
  <c r="T102" i="48"/>
  <c r="T107" i="48" s="1"/>
  <c r="T108" i="48" s="1"/>
  <c r="S102" i="48"/>
  <c r="S107" i="48" s="1"/>
  <c r="S108" i="48" s="1"/>
  <c r="R102" i="48"/>
  <c r="R107" i="48" s="1"/>
  <c r="R108" i="48" s="1"/>
  <c r="Q102" i="48"/>
  <c r="Q107" i="48" s="1"/>
  <c r="Q108" i="48" s="1"/>
  <c r="P102" i="48"/>
  <c r="O102" i="48"/>
  <c r="N102" i="48"/>
  <c r="M102" i="48"/>
  <c r="L102" i="48"/>
  <c r="L107" i="48" s="1"/>
  <c r="L108" i="48" s="1"/>
  <c r="K102" i="48"/>
  <c r="K107" i="48" s="1"/>
  <c r="K108" i="48" s="1"/>
  <c r="J102" i="48"/>
  <c r="J107" i="48" s="1"/>
  <c r="J108" i="48" s="1"/>
  <c r="I102" i="48"/>
  <c r="I107" i="48" s="1"/>
  <c r="I108" i="48" s="1"/>
  <c r="H102" i="48"/>
  <c r="H107" i="48" s="1"/>
  <c r="H108" i="48" s="1"/>
  <c r="G102" i="48"/>
  <c r="F102" i="48"/>
  <c r="E102" i="48"/>
  <c r="B102" i="48" s="1"/>
  <c r="D102" i="48"/>
  <c r="C102" i="48"/>
  <c r="B101" i="48"/>
  <c r="B100" i="48"/>
  <c r="B96" i="48"/>
  <c r="A96" i="48"/>
  <c r="B95" i="48"/>
  <c r="A95" i="48"/>
  <c r="B94" i="48"/>
  <c r="A94" i="48"/>
  <c r="A93" i="48"/>
  <c r="Z87" i="48"/>
  <c r="Z110" i="48" s="1"/>
  <c r="Y87" i="48"/>
  <c r="Y110" i="48" s="1"/>
  <c r="X87" i="48"/>
  <c r="X110" i="48" s="1"/>
  <c r="N87" i="48"/>
  <c r="N110" i="48" s="1"/>
  <c r="M87" i="48"/>
  <c r="L87" i="48"/>
  <c r="L110" i="48" s="1"/>
  <c r="AF86" i="48"/>
  <c r="AF121" i="48" s="1"/>
  <c r="AE86" i="48"/>
  <c r="AE121" i="48" s="1"/>
  <c r="AD86" i="48"/>
  <c r="AC86" i="48"/>
  <c r="AB86" i="48"/>
  <c r="AB87" i="48" s="1"/>
  <c r="AB110" i="48" s="1"/>
  <c r="AA86" i="48"/>
  <c r="Z86" i="48"/>
  <c r="Z121" i="48" s="1"/>
  <c r="Y86" i="48"/>
  <c r="X86" i="48"/>
  <c r="X121" i="48" s="1"/>
  <c r="W86" i="48"/>
  <c r="W121" i="48" s="1"/>
  <c r="V86" i="48"/>
  <c r="V121" i="48" s="1"/>
  <c r="U86" i="48"/>
  <c r="U87" i="48" s="1"/>
  <c r="U110" i="48" s="1"/>
  <c r="T86" i="48"/>
  <c r="T121" i="48" s="1"/>
  <c r="S86" i="48"/>
  <c r="S121" i="48" s="1"/>
  <c r="R86" i="48"/>
  <c r="Q86" i="48"/>
  <c r="P86" i="48"/>
  <c r="P87" i="48" s="1"/>
  <c r="O86" i="48"/>
  <c r="N86" i="48"/>
  <c r="N121" i="48" s="1"/>
  <c r="M86" i="48"/>
  <c r="L86" i="48"/>
  <c r="L121" i="48" s="1"/>
  <c r="K86" i="48"/>
  <c r="K121" i="48" s="1"/>
  <c r="J86" i="48"/>
  <c r="J121" i="48" s="1"/>
  <c r="I86" i="48"/>
  <c r="I87" i="48" s="1"/>
  <c r="I110" i="48" s="1"/>
  <c r="H86" i="48"/>
  <c r="H121" i="48" s="1"/>
  <c r="G86" i="48"/>
  <c r="G121" i="48" s="1"/>
  <c r="F86" i="48"/>
  <c r="E86" i="48"/>
  <c r="D86" i="48"/>
  <c r="D87" i="48" s="1"/>
  <c r="C86" i="48"/>
  <c r="B86" i="48" s="1"/>
  <c r="B85" i="48"/>
  <c r="B84" i="48"/>
  <c r="B83" i="48"/>
  <c r="B82" i="48"/>
  <c r="B81" i="48"/>
  <c r="B80" i="48"/>
  <c r="B79" i="48"/>
  <c r="B78" i="48"/>
  <c r="B77" i="48"/>
  <c r="B76" i="48"/>
  <c r="B75" i="48"/>
  <c r="B74" i="48"/>
  <c r="B73" i="48"/>
  <c r="B72" i="48"/>
  <c r="B71" i="48"/>
  <c r="AF69" i="48"/>
  <c r="AF87" i="48" s="1"/>
  <c r="AF110" i="48" s="1"/>
  <c r="AE69" i="48"/>
  <c r="AE119" i="48" s="1"/>
  <c r="AD69" i="48"/>
  <c r="AD87" i="48" s="1"/>
  <c r="AD110" i="48" s="1"/>
  <c r="AC69" i="48"/>
  <c r="AC87" i="48" s="1"/>
  <c r="AC110" i="48" s="1"/>
  <c r="AB69" i="48"/>
  <c r="AB119" i="48" s="1"/>
  <c r="AA69" i="48"/>
  <c r="AA87" i="48" s="1"/>
  <c r="AA110" i="48" s="1"/>
  <c r="Z69" i="48"/>
  <c r="Z119" i="48" s="1"/>
  <c r="Y69" i="48"/>
  <c r="Y119" i="48" s="1"/>
  <c r="X69" i="48"/>
  <c r="X119" i="48" s="1"/>
  <c r="W69" i="48"/>
  <c r="W119" i="48" s="1"/>
  <c r="V69" i="48"/>
  <c r="V119" i="48" s="1"/>
  <c r="U69" i="48"/>
  <c r="U119" i="48" s="1"/>
  <c r="T69" i="48"/>
  <c r="T87" i="48" s="1"/>
  <c r="T110" i="48" s="1"/>
  <c r="S69" i="48"/>
  <c r="S119" i="48" s="1"/>
  <c r="R69" i="48"/>
  <c r="R119" i="48" s="1"/>
  <c r="Q69" i="48"/>
  <c r="Q87" i="48" s="1"/>
  <c r="Q110" i="48" s="1"/>
  <c r="P69" i="48"/>
  <c r="P119" i="48" s="1"/>
  <c r="O69" i="48"/>
  <c r="O87" i="48" s="1"/>
  <c r="N69" i="48"/>
  <c r="N119" i="48" s="1"/>
  <c r="M69" i="48"/>
  <c r="M119" i="48" s="1"/>
  <c r="L69" i="48"/>
  <c r="L119" i="48" s="1"/>
  <c r="K69" i="48"/>
  <c r="K119" i="48" s="1"/>
  <c r="J69" i="48"/>
  <c r="J119" i="48" s="1"/>
  <c r="I69" i="48"/>
  <c r="I119" i="48" s="1"/>
  <c r="H69" i="48"/>
  <c r="H87" i="48" s="1"/>
  <c r="H110" i="48" s="1"/>
  <c r="G69" i="48"/>
  <c r="G87" i="48" s="1"/>
  <c r="F69" i="48"/>
  <c r="F87" i="48" s="1"/>
  <c r="E69" i="48"/>
  <c r="E119" i="48" s="1"/>
  <c r="D69" i="48"/>
  <c r="D119" i="48" s="1"/>
  <c r="C69" i="48"/>
  <c r="C119" i="48" s="1"/>
  <c r="B68" i="48"/>
  <c r="B67" i="48"/>
  <c r="B66" i="48"/>
  <c r="B65" i="48"/>
  <c r="B64" i="48"/>
  <c r="B63" i="48"/>
  <c r="B62" i="48"/>
  <c r="B61" i="48"/>
  <c r="B60" i="48"/>
  <c r="B59" i="48"/>
  <c r="B58" i="48"/>
  <c r="B57" i="48"/>
  <c r="B56" i="48"/>
  <c r="B55" i="48"/>
  <c r="B54" i="48"/>
  <c r="B53" i="48"/>
  <c r="AD43" i="48"/>
  <c r="AC43" i="48"/>
  <c r="AB43" i="48"/>
  <c r="R43" i="48"/>
  <c r="Q43" i="48"/>
  <c r="P43" i="48"/>
  <c r="F43" i="48"/>
  <c r="E43" i="48"/>
  <c r="D43" i="48"/>
  <c r="AF42" i="48"/>
  <c r="AF43" i="48" s="1"/>
  <c r="AE42" i="48"/>
  <c r="AD42" i="48"/>
  <c r="AC42" i="48"/>
  <c r="AB42" i="48"/>
  <c r="AA42" i="48"/>
  <c r="Z42" i="48"/>
  <c r="Z43" i="48" s="1"/>
  <c r="Y42" i="48"/>
  <c r="Y43" i="48" s="1"/>
  <c r="X42" i="48"/>
  <c r="W42" i="48"/>
  <c r="V42" i="48"/>
  <c r="U42" i="48"/>
  <c r="T42" i="48"/>
  <c r="T43" i="48" s="1"/>
  <c r="S42" i="48"/>
  <c r="R42" i="48"/>
  <c r="Q42" i="48"/>
  <c r="P42" i="48"/>
  <c r="O42" i="48"/>
  <c r="N42" i="48"/>
  <c r="N43" i="48" s="1"/>
  <c r="M42" i="48"/>
  <c r="M121" i="48" s="1"/>
  <c r="L42" i="48"/>
  <c r="K42" i="48"/>
  <c r="J42" i="48"/>
  <c r="I42" i="48"/>
  <c r="H42" i="48"/>
  <c r="B42" i="48" s="1"/>
  <c r="G42" i="48"/>
  <c r="F42" i="48"/>
  <c r="E42" i="48"/>
  <c r="D42" i="48"/>
  <c r="C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AF25" i="48"/>
  <c r="AE25" i="48"/>
  <c r="AE43" i="48" s="1"/>
  <c r="AD25" i="48"/>
  <c r="AC25" i="48"/>
  <c r="AB25" i="48"/>
  <c r="AA25" i="48"/>
  <c r="AA43" i="48" s="1"/>
  <c r="Z25" i="48"/>
  <c r="Y25" i="48"/>
  <c r="X25" i="48"/>
  <c r="X43" i="48" s="1"/>
  <c r="W25" i="48"/>
  <c r="W43" i="48" s="1"/>
  <c r="V25" i="48"/>
  <c r="V43" i="48" s="1"/>
  <c r="U25" i="48"/>
  <c r="U43" i="48" s="1"/>
  <c r="T25" i="48"/>
  <c r="S25" i="48"/>
  <c r="S43" i="48" s="1"/>
  <c r="R25" i="48"/>
  <c r="Q25" i="48"/>
  <c r="P25" i="48"/>
  <c r="O25" i="48"/>
  <c r="O43" i="48" s="1"/>
  <c r="N25" i="48"/>
  <c r="M25" i="48"/>
  <c r="L25" i="48"/>
  <c r="L43" i="48" s="1"/>
  <c r="K25" i="48"/>
  <c r="K43" i="48" s="1"/>
  <c r="J25" i="48"/>
  <c r="J43" i="48" s="1"/>
  <c r="I25" i="48"/>
  <c r="I43" i="48" s="1"/>
  <c r="H25" i="48"/>
  <c r="G25" i="48"/>
  <c r="G43" i="48" s="1"/>
  <c r="F25" i="48"/>
  <c r="B25" i="48" s="1"/>
  <c r="E25" i="48"/>
  <c r="D25" i="48"/>
  <c r="C25" i="48"/>
  <c r="C43" i="48" s="1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AF6" i="48"/>
  <c r="AE6" i="48"/>
  <c r="AD6" i="48"/>
  <c r="AC6" i="48"/>
  <c r="AB6" i="48"/>
  <c r="AA6" i="48"/>
  <c r="Z6" i="48"/>
  <c r="Y6" i="48"/>
  <c r="X6" i="48"/>
  <c r="W6" i="48"/>
  <c r="V6" i="48"/>
  <c r="U6" i="48"/>
  <c r="T6" i="48"/>
  <c r="S6" i="48"/>
  <c r="R6" i="48"/>
  <c r="Q6" i="48"/>
  <c r="P6" i="48"/>
  <c r="O6" i="48"/>
  <c r="N6" i="48"/>
  <c r="M6" i="48"/>
  <c r="L6" i="48"/>
  <c r="K6" i="48"/>
  <c r="J6" i="48"/>
  <c r="I6" i="48"/>
  <c r="H6" i="48"/>
  <c r="G6" i="48"/>
  <c r="F6" i="48"/>
  <c r="E6" i="48"/>
  <c r="D6" i="48"/>
  <c r="C6" i="48"/>
  <c r="C66" i="47"/>
  <c r="H65" i="47"/>
  <c r="G65" i="47"/>
  <c r="F65" i="47"/>
  <c r="E65" i="47"/>
  <c r="D65" i="47"/>
  <c r="C65" i="47"/>
  <c r="H64" i="47"/>
  <c r="H68" i="47" s="1"/>
  <c r="G64" i="47"/>
  <c r="G68" i="47" s="1"/>
  <c r="F64" i="47"/>
  <c r="F68" i="47" s="1"/>
  <c r="E64" i="47"/>
  <c r="E68" i="47" s="1"/>
  <c r="D64" i="47"/>
  <c r="D68" i="47" s="1"/>
  <c r="C64" i="47"/>
  <c r="H63" i="47"/>
  <c r="H62" i="47" s="1"/>
  <c r="G63" i="47"/>
  <c r="F63" i="47"/>
  <c r="E63" i="47"/>
  <c r="E62" i="47" s="1"/>
  <c r="D63" i="47"/>
  <c r="D62" i="47" s="1"/>
  <c r="C63" i="47"/>
  <c r="G62" i="47"/>
  <c r="P52" i="47"/>
  <c r="P51" i="47"/>
  <c r="O49" i="47"/>
  <c r="N49" i="47"/>
  <c r="M49" i="47"/>
  <c r="L49" i="47"/>
  <c r="K49" i="47"/>
  <c r="I48" i="47"/>
  <c r="I49" i="47" s="1"/>
  <c r="F48" i="47"/>
  <c r="F49" i="47" s="1"/>
  <c r="C48" i="47"/>
  <c r="P48" i="47" s="1"/>
  <c r="N46" i="47"/>
  <c r="M46" i="47"/>
  <c r="I43" i="47"/>
  <c r="C43" i="47" s="1"/>
  <c r="P43" i="47" s="1"/>
  <c r="F43" i="47"/>
  <c r="O46" i="47"/>
  <c r="L46" i="47"/>
  <c r="K46" i="47"/>
  <c r="I42" i="47"/>
  <c r="I46" i="47" s="1"/>
  <c r="O40" i="47"/>
  <c r="I39" i="47"/>
  <c r="F39" i="47"/>
  <c r="C39" i="47" s="1"/>
  <c r="P39" i="47" s="1"/>
  <c r="I38" i="47"/>
  <c r="C38" i="47" s="1"/>
  <c r="P38" i="47" s="1"/>
  <c r="F38" i="47"/>
  <c r="I37" i="47"/>
  <c r="F37" i="47"/>
  <c r="O36" i="47"/>
  <c r="N36" i="47"/>
  <c r="N40" i="47" s="1"/>
  <c r="M36" i="47"/>
  <c r="M40" i="47" s="1"/>
  <c r="L36" i="47"/>
  <c r="L40" i="47" s="1"/>
  <c r="K36" i="47"/>
  <c r="K40" i="47" s="1"/>
  <c r="H36" i="47"/>
  <c r="G36" i="47"/>
  <c r="I36" i="47" s="1"/>
  <c r="I40" i="47" s="1"/>
  <c r="E36" i="47"/>
  <c r="D36" i="47"/>
  <c r="I33" i="47"/>
  <c r="F33" i="47"/>
  <c r="I32" i="47"/>
  <c r="F32" i="47"/>
  <c r="I31" i="47"/>
  <c r="F31" i="47"/>
  <c r="C31" i="47" s="1"/>
  <c r="P31" i="47" s="1"/>
  <c r="I30" i="47"/>
  <c r="F30" i="47"/>
  <c r="C30" i="47" s="1"/>
  <c r="P30" i="47" s="1"/>
  <c r="O29" i="47"/>
  <c r="O34" i="47" s="1"/>
  <c r="N29" i="47"/>
  <c r="N34" i="47" s="1"/>
  <c r="M29" i="47"/>
  <c r="M34" i="47" s="1"/>
  <c r="L29" i="47"/>
  <c r="L34" i="47" s="1"/>
  <c r="K29" i="47"/>
  <c r="K34" i="47" s="1"/>
  <c r="H29" i="47"/>
  <c r="G29" i="47"/>
  <c r="I29" i="47" s="1"/>
  <c r="I34" i="47" s="1"/>
  <c r="E29" i="47"/>
  <c r="D29" i="47"/>
  <c r="F29" i="47" s="1"/>
  <c r="O27" i="47"/>
  <c r="I26" i="47"/>
  <c r="F26" i="47"/>
  <c r="I25" i="47"/>
  <c r="F25" i="47"/>
  <c r="I24" i="47"/>
  <c r="F24" i="47"/>
  <c r="I23" i="47"/>
  <c r="F23" i="47"/>
  <c r="C23" i="47" s="1"/>
  <c r="P23" i="47" s="1"/>
  <c r="I22" i="47"/>
  <c r="F22" i="47"/>
  <c r="C22" i="47" s="1"/>
  <c r="P22" i="47" s="1"/>
  <c r="I21" i="47"/>
  <c r="F21" i="47"/>
  <c r="I20" i="47"/>
  <c r="F20" i="47"/>
  <c r="O19" i="47"/>
  <c r="N19" i="47"/>
  <c r="N27" i="47" s="1"/>
  <c r="M19" i="47"/>
  <c r="M27" i="47" s="1"/>
  <c r="L19" i="47"/>
  <c r="L27" i="47" s="1"/>
  <c r="K19" i="47"/>
  <c r="K27" i="47" s="1"/>
  <c r="H19" i="47"/>
  <c r="G19" i="47"/>
  <c r="I19" i="47" s="1"/>
  <c r="I27" i="47" s="1"/>
  <c r="E19" i="47"/>
  <c r="D19" i="47"/>
  <c r="F19" i="47" s="1"/>
  <c r="N17" i="47"/>
  <c r="I16" i="47"/>
  <c r="F16" i="47"/>
  <c r="C16" i="47" s="1"/>
  <c r="P16" i="47" s="1"/>
  <c r="I15" i="47"/>
  <c r="F15" i="47"/>
  <c r="I14" i="47"/>
  <c r="F14" i="47"/>
  <c r="I13" i="47"/>
  <c r="F13" i="47"/>
  <c r="C13" i="47" s="1"/>
  <c r="P13" i="47" s="1"/>
  <c r="I12" i="47"/>
  <c r="F12" i="47"/>
  <c r="I11" i="47"/>
  <c r="F11" i="47"/>
  <c r="C11" i="47" s="1"/>
  <c r="P11" i="47" s="1"/>
  <c r="I10" i="47"/>
  <c r="F10" i="47"/>
  <c r="O9" i="47"/>
  <c r="O17" i="47" s="1"/>
  <c r="N9" i="47"/>
  <c r="M9" i="47"/>
  <c r="M17" i="47" s="1"/>
  <c r="L9" i="47"/>
  <c r="L17" i="47" s="1"/>
  <c r="K9" i="47"/>
  <c r="K17" i="47" s="1"/>
  <c r="H9" i="47"/>
  <c r="G9" i="47"/>
  <c r="I9" i="47" s="1"/>
  <c r="I17" i="47" s="1"/>
  <c r="E9" i="47"/>
  <c r="D9" i="47"/>
  <c r="F9" i="47" s="1"/>
  <c r="P8" i="47"/>
  <c r="H68" i="46"/>
  <c r="C66" i="46"/>
  <c r="H65" i="46"/>
  <c r="G65" i="46"/>
  <c r="F65" i="46"/>
  <c r="E65" i="46"/>
  <c r="D65" i="46"/>
  <c r="C65" i="46" s="1"/>
  <c r="H64" i="46"/>
  <c r="G64" i="46"/>
  <c r="G68" i="46" s="1"/>
  <c r="F64" i="46"/>
  <c r="F68" i="46" s="1"/>
  <c r="E64" i="46"/>
  <c r="E68" i="46" s="1"/>
  <c r="D64" i="46"/>
  <c r="D68" i="46" s="1"/>
  <c r="C68" i="46" s="1"/>
  <c r="H63" i="46"/>
  <c r="H62" i="46" s="1"/>
  <c r="G63" i="46"/>
  <c r="G62" i="46" s="1"/>
  <c r="F63" i="46"/>
  <c r="F62" i="46" s="1"/>
  <c r="E63" i="46"/>
  <c r="E62" i="46" s="1"/>
  <c r="D63" i="46"/>
  <c r="D62" i="46" s="1"/>
  <c r="P52" i="46"/>
  <c r="P51" i="46"/>
  <c r="O49" i="46"/>
  <c r="N49" i="46"/>
  <c r="M49" i="46"/>
  <c r="L49" i="46"/>
  <c r="K49" i="46"/>
  <c r="I48" i="46"/>
  <c r="I49" i="46" s="1"/>
  <c r="F48" i="46"/>
  <c r="F49" i="46" s="1"/>
  <c r="O46" i="46"/>
  <c r="O50" i="46" s="1"/>
  <c r="L46" i="46"/>
  <c r="L50" i="46" s="1"/>
  <c r="I45" i="46"/>
  <c r="F45" i="46"/>
  <c r="C45" i="46" s="1"/>
  <c r="P45" i="46" s="1"/>
  <c r="I43" i="46"/>
  <c r="F43" i="46"/>
  <c r="C43" i="46"/>
  <c r="P43" i="46" s="1"/>
  <c r="N46" i="46"/>
  <c r="N50" i="46" s="1"/>
  <c r="M46" i="46"/>
  <c r="M50" i="46" s="1"/>
  <c r="K46" i="46"/>
  <c r="K50" i="46" s="1"/>
  <c r="I42" i="46"/>
  <c r="I46" i="46" s="1"/>
  <c r="I50" i="46" s="1"/>
  <c r="I39" i="46"/>
  <c r="F39" i="46"/>
  <c r="C39" i="46" s="1"/>
  <c r="P39" i="46" s="1"/>
  <c r="I38" i="46"/>
  <c r="F38" i="46"/>
  <c r="I37" i="46"/>
  <c r="F37" i="46"/>
  <c r="O36" i="46"/>
  <c r="O40" i="46" s="1"/>
  <c r="N36" i="46"/>
  <c r="N40" i="46" s="1"/>
  <c r="M36" i="46"/>
  <c r="M40" i="46" s="1"/>
  <c r="L36" i="46"/>
  <c r="L40" i="46" s="1"/>
  <c r="K36" i="46"/>
  <c r="K40" i="46" s="1"/>
  <c r="H36" i="46"/>
  <c r="G36" i="46"/>
  <c r="I36" i="46" s="1"/>
  <c r="I40" i="46" s="1"/>
  <c r="E36" i="46"/>
  <c r="F36" i="46" s="1"/>
  <c r="F40" i="46" s="1"/>
  <c r="C40" i="46" s="1"/>
  <c r="D36" i="46"/>
  <c r="N34" i="46"/>
  <c r="I33" i="46"/>
  <c r="F33" i="46"/>
  <c r="C33" i="46" s="1"/>
  <c r="P33" i="46" s="1"/>
  <c r="I32" i="46"/>
  <c r="F32" i="46"/>
  <c r="C32" i="46" s="1"/>
  <c r="P32" i="46" s="1"/>
  <c r="I31" i="46"/>
  <c r="F31" i="46"/>
  <c r="I30" i="46"/>
  <c r="F30" i="46"/>
  <c r="O29" i="46"/>
  <c r="O34" i="46" s="1"/>
  <c r="N29" i="46"/>
  <c r="M29" i="46"/>
  <c r="M34" i="46" s="1"/>
  <c r="L29" i="46"/>
  <c r="L34" i="46" s="1"/>
  <c r="K29" i="46"/>
  <c r="K34" i="46" s="1"/>
  <c r="H29" i="46"/>
  <c r="G29" i="46"/>
  <c r="E29" i="46"/>
  <c r="D29" i="46"/>
  <c r="F29" i="46" s="1"/>
  <c r="I26" i="46"/>
  <c r="F26" i="46"/>
  <c r="C26" i="46" s="1"/>
  <c r="P26" i="46" s="1"/>
  <c r="I25" i="46"/>
  <c r="F25" i="46"/>
  <c r="I24" i="46"/>
  <c r="F24" i="46"/>
  <c r="C24" i="46" s="1"/>
  <c r="P24" i="46" s="1"/>
  <c r="I23" i="46"/>
  <c r="F23" i="46"/>
  <c r="C23" i="46" s="1"/>
  <c r="P23" i="46" s="1"/>
  <c r="I22" i="46"/>
  <c r="F22" i="46"/>
  <c r="C22" i="46" s="1"/>
  <c r="P22" i="46" s="1"/>
  <c r="I21" i="46"/>
  <c r="F21" i="46"/>
  <c r="I20" i="46"/>
  <c r="C20" i="46" s="1"/>
  <c r="P20" i="46" s="1"/>
  <c r="F20" i="46"/>
  <c r="O19" i="46"/>
  <c r="O27" i="46" s="1"/>
  <c r="N19" i="46"/>
  <c r="N27" i="46" s="1"/>
  <c r="M19" i="46"/>
  <c r="M27" i="46" s="1"/>
  <c r="L19" i="46"/>
  <c r="L27" i="46" s="1"/>
  <c r="K19" i="46"/>
  <c r="K27" i="46" s="1"/>
  <c r="H19" i="46"/>
  <c r="G19" i="46"/>
  <c r="I19" i="46" s="1"/>
  <c r="I27" i="46" s="1"/>
  <c r="E19" i="46"/>
  <c r="D19" i="46"/>
  <c r="I16" i="46"/>
  <c r="F16" i="46"/>
  <c r="C16" i="46" s="1"/>
  <c r="P16" i="46" s="1"/>
  <c r="I15" i="46"/>
  <c r="C15" i="46" s="1"/>
  <c r="P15" i="46" s="1"/>
  <c r="F15" i="46"/>
  <c r="I14" i="46"/>
  <c r="F14" i="46"/>
  <c r="C14" i="46" s="1"/>
  <c r="P14" i="46" s="1"/>
  <c r="I13" i="46"/>
  <c r="F13" i="46"/>
  <c r="C13" i="46" s="1"/>
  <c r="P13" i="46" s="1"/>
  <c r="I12" i="46"/>
  <c r="F12" i="46"/>
  <c r="I11" i="46"/>
  <c r="F11" i="46"/>
  <c r="I10" i="46"/>
  <c r="F10" i="46"/>
  <c r="O9" i="46"/>
  <c r="O17" i="46" s="1"/>
  <c r="N9" i="46"/>
  <c r="N17" i="46" s="1"/>
  <c r="M9" i="46"/>
  <c r="M17" i="46" s="1"/>
  <c r="L9" i="46"/>
  <c r="L17" i="46" s="1"/>
  <c r="K9" i="46"/>
  <c r="K17" i="46" s="1"/>
  <c r="H9" i="46"/>
  <c r="G9" i="46"/>
  <c r="I9" i="46" s="1"/>
  <c r="I17" i="46" s="1"/>
  <c r="E9" i="46"/>
  <c r="D9" i="46"/>
  <c r="F9" i="46" s="1"/>
  <c r="P8" i="46"/>
  <c r="C21" i="51" l="1"/>
  <c r="P21" i="51" s="1"/>
  <c r="C12" i="51"/>
  <c r="P12" i="51" s="1"/>
  <c r="C22" i="51"/>
  <c r="P22" i="51" s="1"/>
  <c r="F19" i="51"/>
  <c r="C37" i="51"/>
  <c r="P37" i="51" s="1"/>
  <c r="C63" i="51"/>
  <c r="E62" i="51"/>
  <c r="I19" i="51"/>
  <c r="I27" i="51" s="1"/>
  <c r="F29" i="51"/>
  <c r="F34" i="51" s="1"/>
  <c r="C34" i="51" s="1"/>
  <c r="C49" i="51"/>
  <c r="P49" i="51" s="1"/>
  <c r="F62" i="51"/>
  <c r="C14" i="51"/>
  <c r="P14" i="51" s="1"/>
  <c r="C23" i="51"/>
  <c r="P23" i="51" s="1"/>
  <c r="C15" i="51"/>
  <c r="P15" i="51" s="1"/>
  <c r="C64" i="51"/>
  <c r="C68" i="51"/>
  <c r="C93" i="53"/>
  <c r="C68" i="50"/>
  <c r="I36" i="50"/>
  <c r="I40" i="50" s="1"/>
  <c r="C24" i="50"/>
  <c r="P24" i="50" s="1"/>
  <c r="C48" i="50"/>
  <c r="P48" i="50" s="1"/>
  <c r="C49" i="50"/>
  <c r="P49" i="50" s="1"/>
  <c r="C63" i="50"/>
  <c r="E62" i="50"/>
  <c r="C20" i="50"/>
  <c r="P20" i="50" s="1"/>
  <c r="C21" i="50"/>
  <c r="P21" i="50" s="1"/>
  <c r="C26" i="50"/>
  <c r="P26" i="50" s="1"/>
  <c r="F36" i="50"/>
  <c r="F40" i="50" s="1"/>
  <c r="C40" i="50" s="1"/>
  <c r="C10" i="50"/>
  <c r="P10" i="50" s="1"/>
  <c r="C16" i="50"/>
  <c r="P16" i="50" s="1"/>
  <c r="C11" i="50"/>
  <c r="P11" i="50" s="1"/>
  <c r="C25" i="54"/>
  <c r="P25" i="54" s="1"/>
  <c r="C39" i="54"/>
  <c r="P39" i="54" s="1"/>
  <c r="C14" i="50"/>
  <c r="P14" i="50" s="1"/>
  <c r="C26" i="47"/>
  <c r="P26" i="47" s="1"/>
  <c r="C32" i="47"/>
  <c r="P32" i="47" s="1"/>
  <c r="F62" i="47"/>
  <c r="C62" i="47" s="1"/>
  <c r="C33" i="47"/>
  <c r="P33" i="47" s="1"/>
  <c r="C15" i="47"/>
  <c r="P15" i="47" s="1"/>
  <c r="C37" i="47"/>
  <c r="P37" i="47" s="1"/>
  <c r="C21" i="54"/>
  <c r="P21" i="54" s="1"/>
  <c r="C32" i="54"/>
  <c r="P32" i="54" s="1"/>
  <c r="C68" i="47"/>
  <c r="C10" i="47"/>
  <c r="P10" i="47" s="1"/>
  <c r="C20" i="47"/>
  <c r="P20" i="47" s="1"/>
  <c r="F36" i="47"/>
  <c r="F42" i="47"/>
  <c r="C42" i="47" s="1"/>
  <c r="P42" i="47" s="1"/>
  <c r="C12" i="47"/>
  <c r="P12" i="47" s="1"/>
  <c r="C21" i="47"/>
  <c r="P21" i="47" s="1"/>
  <c r="C14" i="47"/>
  <c r="P14" i="47" s="1"/>
  <c r="I36" i="54"/>
  <c r="I40" i="54" s="1"/>
  <c r="C20" i="54"/>
  <c r="P20" i="54" s="1"/>
  <c r="C24" i="47"/>
  <c r="P24" i="47" s="1"/>
  <c r="C25" i="47"/>
  <c r="P25" i="47" s="1"/>
  <c r="C49" i="54"/>
  <c r="P49" i="54" s="1"/>
  <c r="C21" i="46"/>
  <c r="P21" i="46" s="1"/>
  <c r="C30" i="46"/>
  <c r="P30" i="46" s="1"/>
  <c r="C12" i="46"/>
  <c r="P12" i="46" s="1"/>
  <c r="C10" i="46"/>
  <c r="P10" i="46" s="1"/>
  <c r="C25" i="46"/>
  <c r="P25" i="46" s="1"/>
  <c r="C31" i="54"/>
  <c r="P31" i="54" s="1"/>
  <c r="F9" i="54"/>
  <c r="F17" i="54" s="1"/>
  <c r="C31" i="46"/>
  <c r="P31" i="46" s="1"/>
  <c r="F42" i="46"/>
  <c r="C42" i="46" s="1"/>
  <c r="P42" i="46" s="1"/>
  <c r="C64" i="46"/>
  <c r="C16" i="54"/>
  <c r="P16" i="54" s="1"/>
  <c r="I29" i="46"/>
  <c r="I34" i="46" s="1"/>
  <c r="C24" i="54"/>
  <c r="P24" i="54" s="1"/>
  <c r="C23" i="54"/>
  <c r="P23" i="54" s="1"/>
  <c r="C11" i="46"/>
  <c r="P11" i="46" s="1"/>
  <c r="C37" i="46"/>
  <c r="P37" i="46" s="1"/>
  <c r="C63" i="46"/>
  <c r="F19" i="46"/>
  <c r="C38" i="46"/>
  <c r="P38" i="46" s="1"/>
  <c r="C48" i="46"/>
  <c r="P48" i="46" s="1"/>
  <c r="C48" i="54"/>
  <c r="P48" i="54" s="1"/>
  <c r="C10" i="54"/>
  <c r="P10" i="54" s="1"/>
  <c r="C30" i="54"/>
  <c r="P30" i="54" s="1"/>
  <c r="C15" i="54"/>
  <c r="P15" i="54" s="1"/>
  <c r="C14" i="54"/>
  <c r="P14" i="54" s="1"/>
  <c r="C26" i="54"/>
  <c r="P26" i="54" s="1"/>
  <c r="C37" i="54"/>
  <c r="P37" i="54" s="1"/>
  <c r="F19" i="54"/>
  <c r="F27" i="54" s="1"/>
  <c r="I9" i="54"/>
  <c r="I17" i="54" s="1"/>
  <c r="C13" i="54"/>
  <c r="P13" i="54" s="1"/>
  <c r="F36" i="54"/>
  <c r="C33" i="54"/>
  <c r="P33" i="54" s="1"/>
  <c r="I29" i="54"/>
  <c r="I34" i="54" s="1"/>
  <c r="F34" i="54"/>
  <c r="I19" i="54"/>
  <c r="I27" i="54" s="1"/>
  <c r="B119" i="53"/>
  <c r="B122" i="53" s="1"/>
  <c r="B43" i="52"/>
  <c r="E122" i="53"/>
  <c r="AB122" i="53"/>
  <c r="AD122" i="53"/>
  <c r="P122" i="53"/>
  <c r="R122" i="53"/>
  <c r="S122" i="53"/>
  <c r="F122" i="53"/>
  <c r="D122" i="53"/>
  <c r="Q122" i="53"/>
  <c r="AE122" i="53"/>
  <c r="N122" i="53"/>
  <c r="V122" i="53"/>
  <c r="B87" i="53"/>
  <c r="M122" i="53"/>
  <c r="Y122" i="53"/>
  <c r="J122" i="53"/>
  <c r="G122" i="53"/>
  <c r="B87" i="52"/>
  <c r="C9" i="51"/>
  <c r="P9" i="51" s="1"/>
  <c r="F17" i="51"/>
  <c r="C42" i="51"/>
  <c r="P42" i="51" s="1"/>
  <c r="F46" i="51"/>
  <c r="C46" i="51" s="1"/>
  <c r="P46" i="51" s="1"/>
  <c r="F27" i="51"/>
  <c r="C27" i="51" s="1"/>
  <c r="C19" i="51"/>
  <c r="P19" i="51" s="1"/>
  <c r="C62" i="51"/>
  <c r="I40" i="51"/>
  <c r="C40" i="51" s="1"/>
  <c r="C36" i="51"/>
  <c r="P36" i="51" s="1"/>
  <c r="C48" i="51"/>
  <c r="P48" i="51" s="1"/>
  <c r="C42" i="50"/>
  <c r="P42" i="50" s="1"/>
  <c r="F46" i="50"/>
  <c r="C46" i="50" s="1"/>
  <c r="P46" i="50" s="1"/>
  <c r="C9" i="50"/>
  <c r="P9" i="50" s="1"/>
  <c r="F17" i="50"/>
  <c r="F34" i="50"/>
  <c r="C34" i="50" s="1"/>
  <c r="C29" i="50"/>
  <c r="P29" i="50" s="1"/>
  <c r="C19" i="50"/>
  <c r="P19" i="50" s="1"/>
  <c r="F27" i="50"/>
  <c r="C27" i="50" s="1"/>
  <c r="C64" i="50"/>
  <c r="D62" i="50"/>
  <c r="C62" i="50" s="1"/>
  <c r="J172" i="49"/>
  <c r="J174" i="49" s="1"/>
  <c r="K122" i="49"/>
  <c r="L172" i="49"/>
  <c r="L174" i="49" s="1"/>
  <c r="M122" i="49"/>
  <c r="X172" i="49"/>
  <c r="X174" i="49" s="1"/>
  <c r="Y122" i="49"/>
  <c r="O122" i="49"/>
  <c r="N172" i="49"/>
  <c r="N174" i="49" s="1"/>
  <c r="Z122" i="49"/>
  <c r="Y172" i="49"/>
  <c r="Y174" i="49" s="1"/>
  <c r="N122" i="49"/>
  <c r="M172" i="49"/>
  <c r="M174" i="49" s="1"/>
  <c r="K110" i="49"/>
  <c r="G172" i="49"/>
  <c r="G174" i="49" s="1"/>
  <c r="H122" i="49"/>
  <c r="S172" i="49"/>
  <c r="S174" i="49" s="1"/>
  <c r="T122" i="49"/>
  <c r="AF173" i="49"/>
  <c r="AF122" i="49"/>
  <c r="AA122" i="49"/>
  <c r="Z172" i="49"/>
  <c r="Z174" i="49" s="1"/>
  <c r="I110" i="49"/>
  <c r="V172" i="49"/>
  <c r="V174" i="49" s="1"/>
  <c r="W122" i="49"/>
  <c r="K172" i="49"/>
  <c r="K174" i="49" s="1"/>
  <c r="L122" i="49"/>
  <c r="W172" i="49"/>
  <c r="W174" i="49" s="1"/>
  <c r="X122" i="49"/>
  <c r="P119" i="49"/>
  <c r="AB119" i="49"/>
  <c r="L87" i="49"/>
  <c r="L110" i="49" s="1"/>
  <c r="X87" i="49"/>
  <c r="X110" i="49" s="1"/>
  <c r="E119" i="49"/>
  <c r="Q119" i="49"/>
  <c r="AC119" i="49"/>
  <c r="C121" i="49"/>
  <c r="B121" i="49" s="1"/>
  <c r="D119" i="49"/>
  <c r="E43" i="49"/>
  <c r="B43" i="49" s="1"/>
  <c r="M87" i="49"/>
  <c r="M110" i="49" s="1"/>
  <c r="Y87" i="49"/>
  <c r="Y110" i="49" s="1"/>
  <c r="F119" i="49"/>
  <c r="R119" i="49"/>
  <c r="AD119" i="49"/>
  <c r="AE119" i="49"/>
  <c r="C87" i="49"/>
  <c r="O87" i="49"/>
  <c r="O110" i="49" s="1"/>
  <c r="AA87" i="49"/>
  <c r="AA110" i="49" s="1"/>
  <c r="S119" i="49"/>
  <c r="D87" i="49"/>
  <c r="I119" i="49"/>
  <c r="U119" i="49"/>
  <c r="C135" i="49"/>
  <c r="E135" i="49" s="1"/>
  <c r="E166" i="49" s="1"/>
  <c r="AF169" i="49" s="1"/>
  <c r="C141" i="49"/>
  <c r="E141" i="49" s="1"/>
  <c r="C147" i="49"/>
  <c r="E147" i="49" s="1"/>
  <c r="C153" i="49"/>
  <c r="E153" i="49" s="1"/>
  <c r="C159" i="49"/>
  <c r="E159" i="49" s="1"/>
  <c r="C165" i="49"/>
  <c r="E165" i="49" s="1"/>
  <c r="J119" i="49"/>
  <c r="V119" i="49"/>
  <c r="G119" i="49"/>
  <c r="C138" i="49"/>
  <c r="E138" i="49" s="1"/>
  <c r="C144" i="49"/>
  <c r="E144" i="49" s="1"/>
  <c r="C150" i="49"/>
  <c r="E150" i="49" s="1"/>
  <c r="C156" i="49"/>
  <c r="E156" i="49" s="1"/>
  <c r="R122" i="48"/>
  <c r="Q172" i="48"/>
  <c r="Q174" i="48" s="1"/>
  <c r="R172" i="48"/>
  <c r="R174" i="48" s="1"/>
  <c r="S122" i="48"/>
  <c r="AD172" i="48"/>
  <c r="AD174" i="48" s="1"/>
  <c r="AE122" i="48"/>
  <c r="M110" i="48"/>
  <c r="E122" i="48"/>
  <c r="D172" i="48"/>
  <c r="D174" i="48" s="1"/>
  <c r="K172" i="48"/>
  <c r="K174" i="48" s="1"/>
  <c r="L122" i="48"/>
  <c r="W172" i="48"/>
  <c r="W174" i="48" s="1"/>
  <c r="X122" i="48"/>
  <c r="J172" i="48"/>
  <c r="J174" i="48" s="1"/>
  <c r="K122" i="48"/>
  <c r="L172" i="48"/>
  <c r="L174" i="48" s="1"/>
  <c r="M122" i="48"/>
  <c r="Y122" i="48"/>
  <c r="P110" i="48"/>
  <c r="I172" i="48"/>
  <c r="I174" i="48" s="1"/>
  <c r="J122" i="48"/>
  <c r="V172" i="48"/>
  <c r="V174" i="48" s="1"/>
  <c r="W122" i="48"/>
  <c r="N122" i="48"/>
  <c r="M172" i="48"/>
  <c r="M174" i="48" s="1"/>
  <c r="Z122" i="48"/>
  <c r="Y172" i="48"/>
  <c r="Y174" i="48" s="1"/>
  <c r="H172" i="48"/>
  <c r="H174" i="48" s="1"/>
  <c r="I122" i="48"/>
  <c r="V122" i="48"/>
  <c r="U172" i="48"/>
  <c r="U174" i="48" s="1"/>
  <c r="C122" i="48"/>
  <c r="B172" i="48"/>
  <c r="B174" i="48" s="1"/>
  <c r="O110" i="48"/>
  <c r="D122" i="48"/>
  <c r="C172" i="48"/>
  <c r="C174" i="48" s="1"/>
  <c r="P122" i="48"/>
  <c r="O172" i="48"/>
  <c r="O174" i="48" s="1"/>
  <c r="AB122" i="48"/>
  <c r="AA172" i="48"/>
  <c r="AA174" i="48" s="1"/>
  <c r="AF169" i="48"/>
  <c r="Q119" i="48"/>
  <c r="B69" i="48"/>
  <c r="J87" i="48"/>
  <c r="J110" i="48" s="1"/>
  <c r="V87" i="48"/>
  <c r="V110" i="48" s="1"/>
  <c r="O119" i="48"/>
  <c r="AA119" i="48"/>
  <c r="Y121" i="48"/>
  <c r="X172" i="48" s="1"/>
  <c r="X174" i="48" s="1"/>
  <c r="K87" i="48"/>
  <c r="K110" i="48" s="1"/>
  <c r="W87" i="48"/>
  <c r="W110" i="48" s="1"/>
  <c r="AD119" i="48"/>
  <c r="H119" i="48"/>
  <c r="AC119" i="48"/>
  <c r="C87" i="48"/>
  <c r="T119" i="48"/>
  <c r="AF119" i="48"/>
  <c r="H43" i="48"/>
  <c r="B43" i="48" s="1"/>
  <c r="F119" i="48"/>
  <c r="R87" i="48"/>
  <c r="R110" i="48" s="1"/>
  <c r="I121" i="48"/>
  <c r="U121" i="48"/>
  <c r="T172" i="48" s="1"/>
  <c r="T174" i="48" s="1"/>
  <c r="G119" i="48"/>
  <c r="S87" i="48"/>
  <c r="S110" i="48" s="1"/>
  <c r="AE87" i="48"/>
  <c r="AE110" i="48" s="1"/>
  <c r="E87" i="48"/>
  <c r="C155" i="48"/>
  <c r="E155" i="48" s="1"/>
  <c r="M43" i="48"/>
  <c r="F40" i="47"/>
  <c r="C40" i="47" s="1"/>
  <c r="C36" i="47"/>
  <c r="P36" i="47" s="1"/>
  <c r="F34" i="47"/>
  <c r="C34" i="47" s="1"/>
  <c r="C29" i="47"/>
  <c r="P29" i="47" s="1"/>
  <c r="C49" i="47"/>
  <c r="P49" i="47" s="1"/>
  <c r="C19" i="47"/>
  <c r="P19" i="47" s="1"/>
  <c r="F27" i="47"/>
  <c r="C27" i="47" s="1"/>
  <c r="C9" i="47"/>
  <c r="P9" i="47" s="1"/>
  <c r="F17" i="47"/>
  <c r="C9" i="46"/>
  <c r="P9" i="46" s="1"/>
  <c r="F17" i="46"/>
  <c r="C62" i="46"/>
  <c r="C19" i="46"/>
  <c r="P19" i="46" s="1"/>
  <c r="F27" i="46"/>
  <c r="C27" i="46" s="1"/>
  <c r="C49" i="46"/>
  <c r="P49" i="46" s="1"/>
  <c r="F34" i="46"/>
  <c r="C34" i="46" s="1"/>
  <c r="C36" i="46"/>
  <c r="P36" i="46" s="1"/>
  <c r="A12" i="45"/>
  <c r="A13" i="45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5" i="45"/>
  <c r="A6" i="45" s="1"/>
  <c r="A7" i="45" s="1"/>
  <c r="A8" i="45" s="1"/>
  <c r="A9" i="45" s="1"/>
  <c r="A10" i="45" s="1"/>
  <c r="A11" i="45" s="1"/>
  <c r="A4" i="45"/>
  <c r="C117" i="35"/>
  <c r="L49" i="7"/>
  <c r="M49" i="7"/>
  <c r="N49" i="7"/>
  <c r="O49" i="7"/>
  <c r="K49" i="7"/>
  <c r="I39" i="7"/>
  <c r="F39" i="7"/>
  <c r="I38" i="7"/>
  <c r="F38" i="7"/>
  <c r="I37" i="7"/>
  <c r="F37" i="7"/>
  <c r="O36" i="7"/>
  <c r="O40" i="7" s="1"/>
  <c r="N36" i="7"/>
  <c r="N40" i="7" s="1"/>
  <c r="M36" i="7"/>
  <c r="M40" i="7" s="1"/>
  <c r="L36" i="7"/>
  <c r="L40" i="7" s="1"/>
  <c r="K36" i="7"/>
  <c r="K40" i="7" s="1"/>
  <c r="H36" i="7"/>
  <c r="G36" i="7"/>
  <c r="E36" i="7"/>
  <c r="D36" i="7"/>
  <c r="I33" i="7"/>
  <c r="F33" i="7"/>
  <c r="C33" i="7" s="1"/>
  <c r="P33" i="7" s="1"/>
  <c r="I32" i="7"/>
  <c r="F32" i="7"/>
  <c r="I31" i="7"/>
  <c r="F31" i="7"/>
  <c r="I30" i="7"/>
  <c r="F30" i="7"/>
  <c r="O29" i="7"/>
  <c r="O34" i="7" s="1"/>
  <c r="N29" i="7"/>
  <c r="N34" i="7" s="1"/>
  <c r="M29" i="7"/>
  <c r="M34" i="7" s="1"/>
  <c r="L29" i="7"/>
  <c r="L34" i="7" s="1"/>
  <c r="K29" i="7"/>
  <c r="K34" i="7" s="1"/>
  <c r="H29" i="7"/>
  <c r="G29" i="7"/>
  <c r="E29" i="7"/>
  <c r="D29" i="7"/>
  <c r="I26" i="7"/>
  <c r="F26" i="7"/>
  <c r="I25" i="7"/>
  <c r="F25" i="7"/>
  <c r="I24" i="7"/>
  <c r="F24" i="7"/>
  <c r="I23" i="7"/>
  <c r="F23" i="7"/>
  <c r="I22" i="7"/>
  <c r="F22" i="7"/>
  <c r="I21" i="7"/>
  <c r="F21" i="7"/>
  <c r="I20" i="7"/>
  <c r="F20" i="7"/>
  <c r="O19" i="7"/>
  <c r="O27" i="7" s="1"/>
  <c r="N19" i="7"/>
  <c r="N27" i="7" s="1"/>
  <c r="M19" i="7"/>
  <c r="M27" i="7" s="1"/>
  <c r="L19" i="7"/>
  <c r="L27" i="7" s="1"/>
  <c r="K19" i="7"/>
  <c r="K27" i="7" s="1"/>
  <c r="H19" i="7"/>
  <c r="G19" i="7"/>
  <c r="I19" i="7" s="1"/>
  <c r="I27" i="7" s="1"/>
  <c r="E19" i="7"/>
  <c r="D19" i="7"/>
  <c r="I16" i="7"/>
  <c r="F16" i="7"/>
  <c r="I15" i="7"/>
  <c r="F15" i="7"/>
  <c r="I14" i="7"/>
  <c r="F14" i="7"/>
  <c r="I13" i="7"/>
  <c r="F13" i="7"/>
  <c r="I12" i="7"/>
  <c r="F12" i="7"/>
  <c r="I11" i="7"/>
  <c r="F11" i="7"/>
  <c r="I10" i="7"/>
  <c r="F10" i="7"/>
  <c r="O9" i="7"/>
  <c r="O17" i="7" s="1"/>
  <c r="N9" i="7"/>
  <c r="N17" i="7" s="1"/>
  <c r="M9" i="7"/>
  <c r="M17" i="7" s="1"/>
  <c r="L9" i="7"/>
  <c r="L17" i="7" s="1"/>
  <c r="K9" i="7"/>
  <c r="K17" i="7" s="1"/>
  <c r="H9" i="7"/>
  <c r="G9" i="7"/>
  <c r="E9" i="7"/>
  <c r="D9" i="7"/>
  <c r="C29" i="51" l="1"/>
  <c r="P29" i="51" s="1"/>
  <c r="C36" i="50"/>
  <c r="P36" i="50" s="1"/>
  <c r="F46" i="47"/>
  <c r="C46" i="47" s="1"/>
  <c r="P46" i="47" s="1"/>
  <c r="F46" i="46"/>
  <c r="C46" i="46" s="1"/>
  <c r="P46" i="46" s="1"/>
  <c r="F50" i="46"/>
  <c r="C29" i="46"/>
  <c r="P29" i="46" s="1"/>
  <c r="C17" i="54"/>
  <c r="C9" i="54"/>
  <c r="P9" i="54" s="1"/>
  <c r="C34" i="54"/>
  <c r="F40" i="54"/>
  <c r="C40" i="54" s="1"/>
  <c r="C36" i="54"/>
  <c r="P36" i="54" s="1"/>
  <c r="C29" i="54"/>
  <c r="P29" i="54" s="1"/>
  <c r="C19" i="54"/>
  <c r="P19" i="54" s="1"/>
  <c r="C27" i="54"/>
  <c r="C17" i="51"/>
  <c r="P50" i="51" s="1"/>
  <c r="C17" i="50"/>
  <c r="P50" i="50" s="1"/>
  <c r="D122" i="49"/>
  <c r="C172" i="49"/>
  <c r="C174" i="49" s="1"/>
  <c r="F172" i="49"/>
  <c r="F174" i="49" s="1"/>
  <c r="G122" i="49"/>
  <c r="R172" i="49"/>
  <c r="R174" i="49" s="1"/>
  <c r="S122" i="49"/>
  <c r="F122" i="49"/>
  <c r="E172" i="49"/>
  <c r="E174" i="49" s="1"/>
  <c r="I172" i="49"/>
  <c r="I174" i="49" s="1"/>
  <c r="J122" i="49"/>
  <c r="B87" i="49"/>
  <c r="Q122" i="49"/>
  <c r="P172" i="49"/>
  <c r="P174" i="49" s="1"/>
  <c r="C122" i="49"/>
  <c r="B172" i="49"/>
  <c r="B174" i="49" s="1"/>
  <c r="AD172" i="49"/>
  <c r="AD174" i="49" s="1"/>
  <c r="AE122" i="49"/>
  <c r="E122" i="49"/>
  <c r="B126" i="49" s="1"/>
  <c r="B127" i="49" s="1"/>
  <c r="D172" i="49"/>
  <c r="D174" i="49" s="1"/>
  <c r="B119" i="49"/>
  <c r="B122" i="49" s="1"/>
  <c r="AC122" i="49"/>
  <c r="AB172" i="49"/>
  <c r="AB174" i="49" s="1"/>
  <c r="AD122" i="49"/>
  <c r="AC172" i="49"/>
  <c r="AC174" i="49" s="1"/>
  <c r="U172" i="49"/>
  <c r="U174" i="49" s="1"/>
  <c r="V122" i="49"/>
  <c r="R122" i="49"/>
  <c r="Q172" i="49"/>
  <c r="Q174" i="49" s="1"/>
  <c r="AB122" i="49"/>
  <c r="AA172" i="49"/>
  <c r="AA174" i="49" s="1"/>
  <c r="P122" i="49"/>
  <c r="O172" i="49"/>
  <c r="O174" i="49" s="1"/>
  <c r="T172" i="49"/>
  <c r="T174" i="49" s="1"/>
  <c r="U122" i="49"/>
  <c r="AN171" i="49"/>
  <c r="AN172" i="49" s="1"/>
  <c r="AM171" i="49"/>
  <c r="AM172" i="49" s="1"/>
  <c r="AL171" i="49"/>
  <c r="AL172" i="49" s="1"/>
  <c r="AK171" i="49"/>
  <c r="AK172" i="49" s="1"/>
  <c r="AF171" i="49"/>
  <c r="AF172" i="49" s="1"/>
  <c r="AJ171" i="49"/>
  <c r="AJ172" i="49" s="1"/>
  <c r="AI171" i="49"/>
  <c r="AI172" i="49" s="1"/>
  <c r="AH171" i="49"/>
  <c r="AH172" i="49" s="1"/>
  <c r="AG171" i="49"/>
  <c r="AG172" i="49" s="1"/>
  <c r="AO171" i="49"/>
  <c r="AO172" i="49" s="1"/>
  <c r="H172" i="49"/>
  <c r="H174" i="49" s="1"/>
  <c r="I122" i="49"/>
  <c r="AD122" i="48"/>
  <c r="AC172" i="48"/>
  <c r="AC174" i="48" s="1"/>
  <c r="F172" i="48"/>
  <c r="F174" i="48" s="1"/>
  <c r="G122" i="48"/>
  <c r="B127" i="48" s="1"/>
  <c r="B121" i="48"/>
  <c r="U122" i="48"/>
  <c r="AA122" i="48"/>
  <c r="Z172" i="48"/>
  <c r="Z174" i="48" s="1"/>
  <c r="F122" i="48"/>
  <c r="E172" i="48"/>
  <c r="E174" i="48" s="1"/>
  <c r="N172" i="48"/>
  <c r="N174" i="48" s="1"/>
  <c r="O122" i="48"/>
  <c r="AF122" i="48"/>
  <c r="AF173" i="48"/>
  <c r="B87" i="48"/>
  <c r="Q122" i="48"/>
  <c r="P172" i="48"/>
  <c r="P174" i="48" s="1"/>
  <c r="B119" i="48"/>
  <c r="B122" i="48" s="1"/>
  <c r="S172" i="48"/>
  <c r="S174" i="48" s="1"/>
  <c r="T122" i="48"/>
  <c r="AC122" i="48"/>
  <c r="AB172" i="48"/>
  <c r="AB174" i="48" s="1"/>
  <c r="AN171" i="48"/>
  <c r="AN172" i="48" s="1"/>
  <c r="AM171" i="48"/>
  <c r="AM172" i="48" s="1"/>
  <c r="AL171" i="48"/>
  <c r="AL172" i="48" s="1"/>
  <c r="AK171" i="48"/>
  <c r="AK172" i="48" s="1"/>
  <c r="AF171" i="48"/>
  <c r="AF172" i="48" s="1"/>
  <c r="AJ171" i="48"/>
  <c r="AJ172" i="48" s="1"/>
  <c r="AI171" i="48"/>
  <c r="AI172" i="48" s="1"/>
  <c r="AH171" i="48"/>
  <c r="AH172" i="48" s="1"/>
  <c r="AG171" i="48"/>
  <c r="AG172" i="48" s="1"/>
  <c r="AO171" i="48"/>
  <c r="AO172" i="48" s="1"/>
  <c r="G172" i="48"/>
  <c r="G174" i="48" s="1"/>
  <c r="H122" i="48"/>
  <c r="C17" i="47"/>
  <c r="P50" i="47" s="1"/>
  <c r="C17" i="46"/>
  <c r="C39" i="7"/>
  <c r="P39" i="7" s="1"/>
  <c r="C32" i="7"/>
  <c r="P32" i="7" s="1"/>
  <c r="C13" i="7"/>
  <c r="P13" i="7" s="1"/>
  <c r="F36" i="7"/>
  <c r="F40" i="7" s="1"/>
  <c r="C38" i="7"/>
  <c r="P38" i="7" s="1"/>
  <c r="I29" i="7"/>
  <c r="I34" i="7" s="1"/>
  <c r="C37" i="7"/>
  <c r="P37" i="7" s="1"/>
  <c r="C25" i="7"/>
  <c r="P25" i="7" s="1"/>
  <c r="I9" i="7"/>
  <c r="I17" i="7" s="1"/>
  <c r="F29" i="7"/>
  <c r="F34" i="7" s="1"/>
  <c r="C14" i="7"/>
  <c r="P14" i="7" s="1"/>
  <c r="I36" i="7"/>
  <c r="C16" i="7"/>
  <c r="P16" i="7" s="1"/>
  <c r="C31" i="7"/>
  <c r="P31" i="7" s="1"/>
  <c r="C21" i="7"/>
  <c r="P21" i="7" s="1"/>
  <c r="C26" i="7"/>
  <c r="P26" i="7" s="1"/>
  <c r="C15" i="7"/>
  <c r="P15" i="7" s="1"/>
  <c r="C10" i="7"/>
  <c r="P10" i="7" s="1"/>
  <c r="C20" i="7"/>
  <c r="P20" i="7" s="1"/>
  <c r="C11" i="7"/>
  <c r="P11" i="7" s="1"/>
  <c r="C24" i="7"/>
  <c r="P24" i="7" s="1"/>
  <c r="C30" i="7"/>
  <c r="P30" i="7" s="1"/>
  <c r="C12" i="7"/>
  <c r="P12" i="7" s="1"/>
  <c r="C22" i="7"/>
  <c r="P22" i="7" s="1"/>
  <c r="C23" i="7"/>
  <c r="P23" i="7" s="1"/>
  <c r="F9" i="7"/>
  <c r="F19" i="7"/>
  <c r="C6" i="35"/>
  <c r="H117" i="35"/>
  <c r="I117" i="35"/>
  <c r="J117" i="35"/>
  <c r="K117" i="35"/>
  <c r="L117" i="35"/>
  <c r="M117" i="35"/>
  <c r="N117" i="35"/>
  <c r="O117" i="35"/>
  <c r="P117" i="35"/>
  <c r="Q117" i="35"/>
  <c r="R117" i="35"/>
  <c r="S117" i="35"/>
  <c r="T117" i="35"/>
  <c r="U117" i="35"/>
  <c r="V117" i="35"/>
  <c r="W117" i="35"/>
  <c r="X117" i="35"/>
  <c r="Y117" i="35"/>
  <c r="Z117" i="35"/>
  <c r="AA117" i="35"/>
  <c r="AB117" i="35"/>
  <c r="AC117" i="35"/>
  <c r="AD117" i="35"/>
  <c r="AE117" i="35"/>
  <c r="AF117" i="35"/>
  <c r="G117" i="35"/>
  <c r="F117" i="35"/>
  <c r="E117" i="35"/>
  <c r="D117" i="35"/>
  <c r="N53" i="47" l="1"/>
  <c r="C50" i="46"/>
  <c r="P50" i="46" s="1"/>
  <c r="O53" i="51"/>
  <c r="N53" i="51"/>
  <c r="M53" i="51"/>
  <c r="L53" i="51"/>
  <c r="K53" i="51"/>
  <c r="O53" i="50"/>
  <c r="N53" i="50"/>
  <c r="L53" i="50"/>
  <c r="M53" i="50"/>
  <c r="K53" i="50"/>
  <c r="O53" i="47"/>
  <c r="M53" i="47"/>
  <c r="L53" i="47"/>
  <c r="O53" i="46"/>
  <c r="N53" i="46"/>
  <c r="M53" i="46"/>
  <c r="K53" i="46"/>
  <c r="L53" i="46"/>
  <c r="C34" i="7"/>
  <c r="AE6" i="35"/>
  <c r="S6" i="35"/>
  <c r="Z6" i="35"/>
  <c r="W6" i="35"/>
  <c r="V6" i="35"/>
  <c r="N6" i="35"/>
  <c r="K6" i="35"/>
  <c r="J6" i="35"/>
  <c r="U6" i="35"/>
  <c r="I6" i="35"/>
  <c r="AF6" i="35"/>
  <c r="T6" i="35"/>
  <c r="H6" i="35"/>
  <c r="G6" i="35"/>
  <c r="AD6" i="35"/>
  <c r="R6" i="35"/>
  <c r="F6" i="35"/>
  <c r="Q6" i="35"/>
  <c r="E6" i="35"/>
  <c r="AB6" i="35"/>
  <c r="P6" i="35"/>
  <c r="D6" i="35"/>
  <c r="AC6" i="35"/>
  <c r="AA6" i="35"/>
  <c r="O6" i="35"/>
  <c r="Y6" i="35"/>
  <c r="M6" i="35"/>
  <c r="X6" i="35"/>
  <c r="L6" i="35"/>
  <c r="C29" i="7"/>
  <c r="P29" i="7" s="1"/>
  <c r="C36" i="7"/>
  <c r="P36" i="7" s="1"/>
  <c r="I40" i="7"/>
  <c r="C40" i="7" s="1"/>
  <c r="C19" i="7"/>
  <c r="P19" i="7" s="1"/>
  <c r="F27" i="7"/>
  <c r="C27" i="7" s="1"/>
  <c r="C9" i="7"/>
  <c r="P9" i="7" s="1"/>
  <c r="F17" i="7"/>
  <c r="B101" i="35"/>
  <c r="K53" i="47" l="1"/>
  <c r="C17" i="7"/>
  <c r="B10" i="35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95" i="35"/>
  <c r="B96" i="35"/>
  <c r="B94" i="35"/>
  <c r="B100" i="35"/>
  <c r="D86" i="35" l="1"/>
  <c r="D42" i="35"/>
  <c r="E86" i="35"/>
  <c r="E42" i="35"/>
  <c r="F86" i="35"/>
  <c r="F42" i="35"/>
  <c r="G86" i="35"/>
  <c r="G42" i="35"/>
  <c r="H86" i="35"/>
  <c r="H42" i="35"/>
  <c r="I86" i="35"/>
  <c r="I42" i="35"/>
  <c r="J86" i="35"/>
  <c r="J42" i="35"/>
  <c r="K86" i="35"/>
  <c r="K42" i="35"/>
  <c r="L86" i="35"/>
  <c r="L42" i="35"/>
  <c r="M86" i="35"/>
  <c r="M42" i="35"/>
  <c r="N86" i="35"/>
  <c r="N42" i="35"/>
  <c r="O86" i="35"/>
  <c r="O42" i="35"/>
  <c r="P86" i="35"/>
  <c r="P42" i="35"/>
  <c r="Q86" i="35"/>
  <c r="Q42" i="35"/>
  <c r="R86" i="35"/>
  <c r="R42" i="35"/>
  <c r="S86" i="35"/>
  <c r="S42" i="35"/>
  <c r="T86" i="35"/>
  <c r="T42" i="35"/>
  <c r="U86" i="35"/>
  <c r="U42" i="35"/>
  <c r="V86" i="35"/>
  <c r="V42" i="35"/>
  <c r="W86" i="35"/>
  <c r="W42" i="35"/>
  <c r="X86" i="35"/>
  <c r="X42" i="35"/>
  <c r="Y86" i="35"/>
  <c r="Y42" i="35"/>
  <c r="Z86" i="35"/>
  <c r="Z121" i="35" s="1"/>
  <c r="Z42" i="35"/>
  <c r="AA86" i="35"/>
  <c r="AA42" i="35"/>
  <c r="AB86" i="35"/>
  <c r="AB42" i="35"/>
  <c r="AC86" i="35"/>
  <c r="AC42" i="35"/>
  <c r="AD86" i="35"/>
  <c r="AD42" i="35"/>
  <c r="AE86" i="35"/>
  <c r="AE42" i="35"/>
  <c r="AF86" i="35"/>
  <c r="AF42" i="35"/>
  <c r="C86" i="35"/>
  <c r="C42" i="35"/>
  <c r="D69" i="35"/>
  <c r="D25" i="35"/>
  <c r="D43" i="35" s="1"/>
  <c r="E69" i="35"/>
  <c r="E87" i="35" s="1"/>
  <c r="E25" i="35"/>
  <c r="F69" i="35"/>
  <c r="F25" i="35"/>
  <c r="F43" i="35" s="1"/>
  <c r="G69" i="35"/>
  <c r="G25" i="35"/>
  <c r="H69" i="35"/>
  <c r="H25" i="35"/>
  <c r="I69" i="35"/>
  <c r="I25" i="35"/>
  <c r="J69" i="35"/>
  <c r="J25" i="35"/>
  <c r="K69" i="35"/>
  <c r="K25" i="35"/>
  <c r="K43" i="35" s="1"/>
  <c r="L69" i="35"/>
  <c r="L25" i="35"/>
  <c r="L43" i="35" s="1"/>
  <c r="M69" i="35"/>
  <c r="M25" i="35"/>
  <c r="N69" i="35"/>
  <c r="N119" i="35" s="1"/>
  <c r="N25" i="35"/>
  <c r="O69" i="35"/>
  <c r="O25" i="35"/>
  <c r="O43" i="35" s="1"/>
  <c r="P69" i="35"/>
  <c r="P25" i="35"/>
  <c r="P43" i="35" s="1"/>
  <c r="Q69" i="35"/>
  <c r="Q25" i="35"/>
  <c r="Q43" i="35" s="1"/>
  <c r="R69" i="35"/>
  <c r="R25" i="35"/>
  <c r="S69" i="35"/>
  <c r="S25" i="35"/>
  <c r="T69" i="35"/>
  <c r="T25" i="35"/>
  <c r="U69" i="35"/>
  <c r="U25" i="35"/>
  <c r="V69" i="35"/>
  <c r="V87" i="35" s="1"/>
  <c r="V25" i="35"/>
  <c r="V43" i="35" s="1"/>
  <c r="W69" i="35"/>
  <c r="W25" i="35"/>
  <c r="X69" i="35"/>
  <c r="X25" i="35"/>
  <c r="Y69" i="35"/>
  <c r="Y87" i="35" s="1"/>
  <c r="Y25" i="35"/>
  <c r="Z69" i="35"/>
  <c r="Z87" i="35" s="1"/>
  <c r="Z25" i="35"/>
  <c r="AA69" i="35"/>
  <c r="AA25" i="35"/>
  <c r="AA43" i="35" s="1"/>
  <c r="AB69" i="35"/>
  <c r="AB25" i="35"/>
  <c r="AC69" i="35"/>
  <c r="AC25" i="35"/>
  <c r="AC43" i="35" s="1"/>
  <c r="AD69" i="35"/>
  <c r="AD25" i="35"/>
  <c r="AE69" i="35"/>
  <c r="AE87" i="35" s="1"/>
  <c r="AE25" i="35"/>
  <c r="AF69" i="35"/>
  <c r="AF25" i="35"/>
  <c r="C69" i="35"/>
  <c r="C25" i="35"/>
  <c r="H120" i="35"/>
  <c r="I120" i="35"/>
  <c r="J120" i="35"/>
  <c r="D63" i="7"/>
  <c r="D64" i="7"/>
  <c r="D68" i="7" s="1"/>
  <c r="E63" i="7"/>
  <c r="E64" i="7"/>
  <c r="F63" i="7"/>
  <c r="F64" i="7"/>
  <c r="G63" i="7"/>
  <c r="G64" i="7"/>
  <c r="G68" i="7" s="1"/>
  <c r="H63" i="7"/>
  <c r="H64" i="7"/>
  <c r="H68" i="7" s="1"/>
  <c r="AF120" i="35"/>
  <c r="C120" i="35"/>
  <c r="D120" i="35"/>
  <c r="E120" i="35"/>
  <c r="F120" i="35"/>
  <c r="G120" i="35"/>
  <c r="K120" i="35"/>
  <c r="L120" i="35"/>
  <c r="M120" i="35"/>
  <c r="N120" i="35"/>
  <c r="O120" i="35"/>
  <c r="P120" i="35"/>
  <c r="Q120" i="35"/>
  <c r="R120" i="35"/>
  <c r="S120" i="35"/>
  <c r="T120" i="35"/>
  <c r="U120" i="35"/>
  <c r="V120" i="35"/>
  <c r="W120" i="35"/>
  <c r="X120" i="35"/>
  <c r="Y120" i="35"/>
  <c r="Z120" i="35"/>
  <c r="AA120" i="35"/>
  <c r="AB120" i="35"/>
  <c r="AC120" i="35"/>
  <c r="AD120" i="35"/>
  <c r="AE120" i="35"/>
  <c r="C102" i="35"/>
  <c r="D87" i="35"/>
  <c r="D102" i="35"/>
  <c r="E102" i="35"/>
  <c r="F102" i="35"/>
  <c r="G102" i="35"/>
  <c r="H102" i="35"/>
  <c r="H107" i="35" s="1"/>
  <c r="H108" i="35" s="1"/>
  <c r="I102" i="35"/>
  <c r="I107" i="35" s="1"/>
  <c r="I108" i="35" s="1"/>
  <c r="J87" i="35"/>
  <c r="J102" i="35"/>
  <c r="J107" i="35" s="1"/>
  <c r="J108" i="35" s="1"/>
  <c r="K102" i="35"/>
  <c r="K107" i="35" s="1"/>
  <c r="K108" i="35" s="1"/>
  <c r="L102" i="35"/>
  <c r="L107" i="35" s="1"/>
  <c r="L108" i="35" s="1"/>
  <c r="M102" i="35"/>
  <c r="M107" i="35" s="1"/>
  <c r="M108" i="35" s="1"/>
  <c r="N102" i="35"/>
  <c r="N107" i="35" s="1"/>
  <c r="N108" i="35" s="1"/>
  <c r="O102" i="35"/>
  <c r="O107" i="35" s="1"/>
  <c r="O108" i="35" s="1"/>
  <c r="P87" i="35"/>
  <c r="P102" i="35"/>
  <c r="P107" i="35" s="1"/>
  <c r="P108" i="35" s="1"/>
  <c r="Q102" i="35"/>
  <c r="Q107" i="35" s="1"/>
  <c r="Q108" i="35" s="1"/>
  <c r="R102" i="35"/>
  <c r="R107" i="35" s="1"/>
  <c r="R108" i="35" s="1"/>
  <c r="S102" i="35"/>
  <c r="S107" i="35" s="1"/>
  <c r="S108" i="35" s="1"/>
  <c r="T102" i="35"/>
  <c r="T107" i="35" s="1"/>
  <c r="T108" i="35" s="1"/>
  <c r="U102" i="35"/>
  <c r="U107" i="35" s="1"/>
  <c r="U108" i="35" s="1"/>
  <c r="V102" i="35"/>
  <c r="V107" i="35" s="1"/>
  <c r="V108" i="35" s="1"/>
  <c r="W102" i="35"/>
  <c r="W107" i="35" s="1"/>
  <c r="W108" i="35" s="1"/>
  <c r="X102" i="35"/>
  <c r="X107" i="35" s="1"/>
  <c r="X108" i="35" s="1"/>
  <c r="Y102" i="35"/>
  <c r="Y107" i="35" s="1"/>
  <c r="Y108" i="35" s="1"/>
  <c r="Z102" i="35"/>
  <c r="Z107" i="35" s="1"/>
  <c r="Z108" i="35" s="1"/>
  <c r="AA102" i="35"/>
  <c r="AA107" i="35" s="1"/>
  <c r="AA108" i="35" s="1"/>
  <c r="AB102" i="35"/>
  <c r="AB107" i="35" s="1"/>
  <c r="AB108" i="35" s="1"/>
  <c r="AC102" i="35"/>
  <c r="AC107" i="35" s="1"/>
  <c r="AC108" i="35" s="1"/>
  <c r="AD102" i="35"/>
  <c r="AD107" i="35" s="1"/>
  <c r="AD108" i="35" s="1"/>
  <c r="AE102" i="35"/>
  <c r="AE107" i="35" s="1"/>
  <c r="AE108" i="35" s="1"/>
  <c r="AF102" i="35"/>
  <c r="AF107" i="35" s="1"/>
  <c r="AF108" i="35" s="1"/>
  <c r="A96" i="35"/>
  <c r="A95" i="35"/>
  <c r="A94" i="35"/>
  <c r="A93" i="35"/>
  <c r="B85" i="35"/>
  <c r="B84" i="35"/>
  <c r="B83" i="35"/>
  <c r="B82" i="35"/>
  <c r="B81" i="35"/>
  <c r="B80" i="35"/>
  <c r="B79" i="35"/>
  <c r="B78" i="35"/>
  <c r="B77" i="35"/>
  <c r="B76" i="35"/>
  <c r="B75" i="35"/>
  <c r="B74" i="35"/>
  <c r="B73" i="35"/>
  <c r="B72" i="35"/>
  <c r="B71" i="35"/>
  <c r="B68" i="35"/>
  <c r="B67" i="35"/>
  <c r="B66" i="35"/>
  <c r="B65" i="35"/>
  <c r="B64" i="35"/>
  <c r="B63" i="35"/>
  <c r="B62" i="35"/>
  <c r="B61" i="35"/>
  <c r="B60" i="35"/>
  <c r="B59" i="35"/>
  <c r="B58" i="35"/>
  <c r="B57" i="35"/>
  <c r="B56" i="35"/>
  <c r="B55" i="35"/>
  <c r="B54" i="35"/>
  <c r="B53" i="35"/>
  <c r="AF43" i="35"/>
  <c r="AE43" i="35"/>
  <c r="AD43" i="35"/>
  <c r="Z43" i="35"/>
  <c r="X43" i="35"/>
  <c r="N43" i="35"/>
  <c r="J43" i="35"/>
  <c r="B41" i="35"/>
  <c r="B40" i="35"/>
  <c r="B39" i="35"/>
  <c r="B38" i="35"/>
  <c r="B37" i="35"/>
  <c r="B36" i="35"/>
  <c r="B35" i="35"/>
  <c r="B34" i="35"/>
  <c r="B33" i="35"/>
  <c r="B32" i="35"/>
  <c r="B31" i="35"/>
  <c r="B30" i="35"/>
  <c r="B29" i="35"/>
  <c r="B28" i="35"/>
  <c r="B27" i="35"/>
  <c r="B9" i="35"/>
  <c r="F68" i="7"/>
  <c r="C66" i="7"/>
  <c r="H65" i="7"/>
  <c r="G65" i="7"/>
  <c r="F65" i="7"/>
  <c r="E65" i="7"/>
  <c r="D65" i="7"/>
  <c r="F48" i="7"/>
  <c r="F49" i="7" s="1"/>
  <c r="P52" i="7"/>
  <c r="P51" i="7"/>
  <c r="I48" i="7"/>
  <c r="I49" i="7" s="1"/>
  <c r="P8" i="7"/>
  <c r="I87" i="35" l="1"/>
  <c r="AA87" i="35"/>
  <c r="O87" i="35"/>
  <c r="U87" i="35"/>
  <c r="D119" i="35"/>
  <c r="I121" i="35"/>
  <c r="F119" i="35"/>
  <c r="U43" i="35"/>
  <c r="F87" i="35"/>
  <c r="C119" i="35"/>
  <c r="X121" i="35"/>
  <c r="W119" i="35"/>
  <c r="E121" i="35"/>
  <c r="S43" i="35"/>
  <c r="M43" i="35"/>
  <c r="AC121" i="35"/>
  <c r="E119" i="35"/>
  <c r="D172" i="35" s="1"/>
  <c r="D174" i="35" s="1"/>
  <c r="I43" i="35"/>
  <c r="G97" i="35"/>
  <c r="G97" i="53"/>
  <c r="G97" i="52"/>
  <c r="G97" i="49"/>
  <c r="G97" i="48"/>
  <c r="F97" i="35"/>
  <c r="F97" i="52"/>
  <c r="F97" i="53"/>
  <c r="F97" i="49"/>
  <c r="F97" i="48"/>
  <c r="E97" i="35"/>
  <c r="E97" i="53"/>
  <c r="E97" i="52"/>
  <c r="E97" i="49"/>
  <c r="E97" i="48"/>
  <c r="C97" i="48"/>
  <c r="S87" i="35"/>
  <c r="AF121" i="35"/>
  <c r="T43" i="35"/>
  <c r="X87" i="35"/>
  <c r="X110" i="35" s="1"/>
  <c r="R87" i="35"/>
  <c r="L121" i="35"/>
  <c r="AB87" i="35"/>
  <c r="AB110" i="35" s="1"/>
  <c r="I119" i="35"/>
  <c r="H172" i="35" s="1"/>
  <c r="H174" i="35" s="1"/>
  <c r="C43" i="35"/>
  <c r="AB121" i="35"/>
  <c r="AA121" i="35"/>
  <c r="AE121" i="35"/>
  <c r="Y121" i="35"/>
  <c r="T87" i="35"/>
  <c r="T110" i="35" s="1"/>
  <c r="N87" i="35"/>
  <c r="N110" i="35" s="1"/>
  <c r="H121" i="35"/>
  <c r="F62" i="7"/>
  <c r="D62" i="7"/>
  <c r="G62" i="7"/>
  <c r="C64" i="7"/>
  <c r="C65" i="7"/>
  <c r="C48" i="7"/>
  <c r="P48" i="7" s="1"/>
  <c r="E62" i="7"/>
  <c r="E68" i="7"/>
  <c r="C63" i="7"/>
  <c r="P110" i="35"/>
  <c r="R119" i="35"/>
  <c r="W87" i="35"/>
  <c r="W110" i="35" s="1"/>
  <c r="Q87" i="35"/>
  <c r="Q110" i="35" s="1"/>
  <c r="K87" i="35"/>
  <c r="K110" i="35" s="1"/>
  <c r="E43" i="35"/>
  <c r="AD87" i="35"/>
  <c r="AD110" i="35" s="1"/>
  <c r="M121" i="35"/>
  <c r="G121" i="35"/>
  <c r="Y43" i="35"/>
  <c r="AB43" i="35"/>
  <c r="Z119" i="35"/>
  <c r="V121" i="35"/>
  <c r="J110" i="35"/>
  <c r="G43" i="35"/>
  <c r="M87" i="35"/>
  <c r="M110" i="35" s="1"/>
  <c r="G119" i="35"/>
  <c r="B42" i="35"/>
  <c r="Q119" i="35"/>
  <c r="P172" i="35" s="1"/>
  <c r="P174" i="35" s="1"/>
  <c r="B25" i="35"/>
  <c r="T121" i="35"/>
  <c r="B86" i="35"/>
  <c r="B69" i="35"/>
  <c r="AA110" i="35"/>
  <c r="R43" i="35"/>
  <c r="Q121" i="35"/>
  <c r="Z110" i="35"/>
  <c r="I110" i="35"/>
  <c r="K121" i="35"/>
  <c r="Y110" i="35"/>
  <c r="O110" i="35"/>
  <c r="C121" i="35"/>
  <c r="C122" i="35" s="1"/>
  <c r="P121" i="35"/>
  <c r="S119" i="35"/>
  <c r="R172" i="35" s="1"/>
  <c r="R174" i="35" s="1"/>
  <c r="AF87" i="35"/>
  <c r="AF110" i="35" s="1"/>
  <c r="U121" i="35"/>
  <c r="L119" i="35"/>
  <c r="K172" i="35" s="1"/>
  <c r="K174" i="35" s="1"/>
  <c r="W121" i="35"/>
  <c r="W122" i="35" s="1"/>
  <c r="R121" i="35"/>
  <c r="B102" i="35"/>
  <c r="AB119" i="35"/>
  <c r="V119" i="35"/>
  <c r="U172" i="35" s="1"/>
  <c r="U174" i="35" s="1"/>
  <c r="K119" i="35"/>
  <c r="J172" i="35" s="1"/>
  <c r="J174" i="35" s="1"/>
  <c r="P119" i="35"/>
  <c r="O172" i="35" s="1"/>
  <c r="O174" i="35" s="1"/>
  <c r="H43" i="35"/>
  <c r="L87" i="35"/>
  <c r="L110" i="35" s="1"/>
  <c r="H87" i="35"/>
  <c r="H110" i="35" s="1"/>
  <c r="J119" i="35"/>
  <c r="I172" i="35" s="1"/>
  <c r="I174" i="35" s="1"/>
  <c r="G87" i="35"/>
  <c r="C87" i="35"/>
  <c r="W43" i="35"/>
  <c r="R110" i="35"/>
  <c r="AD121" i="35"/>
  <c r="O121" i="35"/>
  <c r="J121" i="35"/>
  <c r="AE110" i="35"/>
  <c r="N121" i="35"/>
  <c r="N122" i="35" s="1"/>
  <c r="D121" i="35"/>
  <c r="D122" i="35" s="1"/>
  <c r="M119" i="35"/>
  <c r="L172" i="35" s="1"/>
  <c r="L174" i="35" s="1"/>
  <c r="S121" i="35"/>
  <c r="V110" i="35"/>
  <c r="AC87" i="35"/>
  <c r="AC110" i="35" s="1"/>
  <c r="U110" i="35"/>
  <c r="H62" i="7"/>
  <c r="B120" i="35"/>
  <c r="S110" i="35"/>
  <c r="AF119" i="35"/>
  <c r="AF173" i="35" s="1"/>
  <c r="O119" i="35"/>
  <c r="N172" i="35" s="1"/>
  <c r="N174" i="35" s="1"/>
  <c r="X119" i="35"/>
  <c r="AA119" i="35"/>
  <c r="Z172" i="35" s="1"/>
  <c r="Z174" i="35" s="1"/>
  <c r="F121" i="35"/>
  <c r="U119" i="35"/>
  <c r="T119" i="35"/>
  <c r="H119" i="35"/>
  <c r="G172" i="35" s="1"/>
  <c r="G174" i="35" s="1"/>
  <c r="AD119" i="35"/>
  <c r="AE119" i="35"/>
  <c r="AC119" i="35"/>
  <c r="AB172" i="35" s="1"/>
  <c r="AB174" i="35" s="1"/>
  <c r="Y119" i="35"/>
  <c r="X172" i="35" s="1"/>
  <c r="X174" i="35" s="1"/>
  <c r="Z122" i="35" l="1"/>
  <c r="Y172" i="35"/>
  <c r="Y174" i="35" s="1"/>
  <c r="B172" i="35"/>
  <c r="B174" i="35" s="1"/>
  <c r="E172" i="35"/>
  <c r="E174" i="35" s="1"/>
  <c r="C172" i="35"/>
  <c r="C174" i="35" s="1"/>
  <c r="X122" i="35"/>
  <c r="W172" i="35"/>
  <c r="W174" i="35" s="1"/>
  <c r="AA172" i="35"/>
  <c r="AA174" i="35" s="1"/>
  <c r="F172" i="35"/>
  <c r="F174" i="35" s="1"/>
  <c r="AC172" i="35"/>
  <c r="AC174" i="35" s="1"/>
  <c r="AE122" i="35"/>
  <c r="AD172" i="35"/>
  <c r="AD174" i="35" s="1"/>
  <c r="S172" i="35"/>
  <c r="S174" i="35" s="1"/>
  <c r="Q172" i="35"/>
  <c r="Q174" i="35" s="1"/>
  <c r="M172" i="35"/>
  <c r="M174" i="35" s="1"/>
  <c r="T172" i="35"/>
  <c r="T174" i="35" s="1"/>
  <c r="V172" i="35"/>
  <c r="V174" i="35" s="1"/>
  <c r="AF122" i="35"/>
  <c r="J122" i="35"/>
  <c r="AC122" i="35"/>
  <c r="E105" i="35"/>
  <c r="E106" i="35" s="1"/>
  <c r="E107" i="35" s="1"/>
  <c r="E108" i="35" s="1"/>
  <c r="E110" i="35" s="1"/>
  <c r="E105" i="52"/>
  <c r="E106" i="52" s="1"/>
  <c r="E107" i="52" s="1"/>
  <c r="E105" i="53"/>
  <c r="E106" i="53" s="1"/>
  <c r="E107" i="53" s="1"/>
  <c r="E108" i="53" s="1"/>
  <c r="E110" i="53" s="1"/>
  <c r="E105" i="48"/>
  <c r="E106" i="48" s="1"/>
  <c r="E107" i="48" s="1"/>
  <c r="E108" i="48" s="1"/>
  <c r="E110" i="48" s="1"/>
  <c r="E105" i="49"/>
  <c r="E106" i="49" s="1"/>
  <c r="E107" i="49" s="1"/>
  <c r="G105" i="52"/>
  <c r="G106" i="52" s="1"/>
  <c r="G107" i="52" s="1"/>
  <c r="G108" i="52" s="1"/>
  <c r="G110" i="52" s="1"/>
  <c r="G105" i="53"/>
  <c r="G106" i="53" s="1"/>
  <c r="G107" i="53" s="1"/>
  <c r="G105" i="49"/>
  <c r="G106" i="49" s="1"/>
  <c r="G107" i="49" s="1"/>
  <c r="G108" i="49" s="1"/>
  <c r="G110" i="49" s="1"/>
  <c r="G105" i="48"/>
  <c r="G106" i="48" s="1"/>
  <c r="G107" i="48" s="1"/>
  <c r="G108" i="48" s="1"/>
  <c r="G110" i="48" s="1"/>
  <c r="D97" i="35"/>
  <c r="D97" i="52"/>
  <c r="D97" i="53"/>
  <c r="D97" i="49"/>
  <c r="D105" i="35"/>
  <c r="D106" i="35" s="1"/>
  <c r="D107" i="35" s="1"/>
  <c r="D105" i="53"/>
  <c r="D106" i="53" s="1"/>
  <c r="D107" i="53" s="1"/>
  <c r="D105" i="52"/>
  <c r="D106" i="52" s="1"/>
  <c r="D107" i="52" s="1"/>
  <c r="D105" i="48"/>
  <c r="D106" i="48" s="1"/>
  <c r="D107" i="48" s="1"/>
  <c r="D105" i="49"/>
  <c r="D106" i="49" s="1"/>
  <c r="D107" i="49" s="1"/>
  <c r="C97" i="49"/>
  <c r="C97" i="53"/>
  <c r="F105" i="35"/>
  <c r="F106" i="35" s="1"/>
  <c r="F107" i="35" s="1"/>
  <c r="F108" i="35" s="1"/>
  <c r="F110" i="35" s="1"/>
  <c r="F105" i="53"/>
  <c r="F106" i="53" s="1"/>
  <c r="F107" i="53" s="1"/>
  <c r="F108" i="53" s="1"/>
  <c r="F110" i="53" s="1"/>
  <c r="F105" i="52"/>
  <c r="F106" i="52" s="1"/>
  <c r="F107" i="52" s="1"/>
  <c r="F108" i="52" s="1"/>
  <c r="F110" i="52" s="1"/>
  <c r="F105" i="49"/>
  <c r="F106" i="49" s="1"/>
  <c r="F107" i="49" s="1"/>
  <c r="F108" i="49" s="1"/>
  <c r="F110" i="49" s="1"/>
  <c r="F105" i="48"/>
  <c r="F106" i="48" s="1"/>
  <c r="F107" i="48" s="1"/>
  <c r="F108" i="48" s="1"/>
  <c r="F110" i="48" s="1"/>
  <c r="E108" i="49"/>
  <c r="E110" i="49" s="1"/>
  <c r="G108" i="53"/>
  <c r="G110" i="53" s="1"/>
  <c r="C97" i="52"/>
  <c r="C105" i="35"/>
  <c r="C106" i="35" s="1"/>
  <c r="C107" i="35" s="1"/>
  <c r="C105" i="53"/>
  <c r="C105" i="52"/>
  <c r="C105" i="48"/>
  <c r="C105" i="49"/>
  <c r="E108" i="52"/>
  <c r="E110" i="52" s="1"/>
  <c r="I122" i="35"/>
  <c r="G122" i="35"/>
  <c r="S122" i="35"/>
  <c r="E122" i="35"/>
  <c r="B126" i="35" s="1"/>
  <c r="B127" i="35" s="1"/>
  <c r="U122" i="35"/>
  <c r="L122" i="35"/>
  <c r="AA122" i="35"/>
  <c r="C49" i="7"/>
  <c r="C68" i="7"/>
  <c r="Q122" i="35"/>
  <c r="B43" i="35"/>
  <c r="M122" i="35"/>
  <c r="R122" i="35"/>
  <c r="K122" i="35"/>
  <c r="V122" i="35"/>
  <c r="Y122" i="35"/>
  <c r="AD122" i="35"/>
  <c r="AB122" i="35"/>
  <c r="P122" i="35"/>
  <c r="T122" i="35"/>
  <c r="B119" i="35"/>
  <c r="C97" i="35"/>
  <c r="C108" i="35" s="1"/>
  <c r="C110" i="35" s="1"/>
  <c r="C112" i="35" s="1"/>
  <c r="C113" i="35" s="1"/>
  <c r="H122" i="35"/>
  <c r="G105" i="35"/>
  <c r="C62" i="7"/>
  <c r="O122" i="35"/>
  <c r="F122" i="35"/>
  <c r="B121" i="35"/>
  <c r="B87" i="35"/>
  <c r="B93" i="53" l="1"/>
  <c r="B97" i="53" s="1"/>
  <c r="B93" i="35"/>
  <c r="B97" i="35" s="1"/>
  <c r="D108" i="35"/>
  <c r="D110" i="35" s="1"/>
  <c r="C106" i="48"/>
  <c r="C107" i="48" s="1"/>
  <c r="C108" i="48" s="1"/>
  <c r="C110" i="48" s="1"/>
  <c r="C112" i="48" s="1"/>
  <c r="B105" i="48"/>
  <c r="B106" i="48" s="1"/>
  <c r="B107" i="48" s="1"/>
  <c r="B105" i="49"/>
  <c r="B106" i="49" s="1"/>
  <c r="B107" i="49" s="1"/>
  <c r="C106" i="49"/>
  <c r="C107" i="49" s="1"/>
  <c r="C106" i="52"/>
  <c r="C107" i="52" s="1"/>
  <c r="C108" i="52" s="1"/>
  <c r="C110" i="52" s="1"/>
  <c r="C112" i="52" s="1"/>
  <c r="B105" i="52"/>
  <c r="B106" i="52" s="1"/>
  <c r="B107" i="52" s="1"/>
  <c r="B105" i="53"/>
  <c r="B106" i="53" s="1"/>
  <c r="B107" i="53" s="1"/>
  <c r="C106" i="53"/>
  <c r="C107" i="53" s="1"/>
  <c r="C108" i="53" s="1"/>
  <c r="C110" i="53" s="1"/>
  <c r="C112" i="53" s="1"/>
  <c r="P49" i="7"/>
  <c r="B93" i="48"/>
  <c r="B97" i="48" s="1"/>
  <c r="D97" i="48"/>
  <c r="D108" i="48" s="1"/>
  <c r="D110" i="48" s="1"/>
  <c r="D108" i="49"/>
  <c r="D110" i="49" s="1"/>
  <c r="B93" i="52"/>
  <c r="B97" i="52" s="1"/>
  <c r="D108" i="53"/>
  <c r="D110" i="53" s="1"/>
  <c r="C108" i="49"/>
  <c r="C110" i="49" s="1"/>
  <c r="C112" i="49" s="1"/>
  <c r="D108" i="52"/>
  <c r="D110" i="52" s="1"/>
  <c r="B93" i="49"/>
  <c r="B97" i="49" s="1"/>
  <c r="B122" i="35"/>
  <c r="G106" i="35"/>
  <c r="G107" i="35" s="1"/>
  <c r="G108" i="35" s="1"/>
  <c r="G110" i="35" s="1"/>
  <c r="B105" i="35"/>
  <c r="B106" i="35" s="1"/>
  <c r="B107" i="35" s="1"/>
  <c r="B108" i="35" s="1"/>
  <c r="B110" i="35" s="1"/>
  <c r="D111" i="35"/>
  <c r="D112" i="35" s="1"/>
  <c r="E111" i="35" s="1"/>
  <c r="E112" i="35" s="1"/>
  <c r="F111" i="35" s="1"/>
  <c r="F112" i="35" s="1"/>
  <c r="B108" i="53" l="1"/>
  <c r="B110" i="53" s="1"/>
  <c r="B108" i="52"/>
  <c r="B110" i="52" s="1"/>
  <c r="D111" i="53"/>
  <c r="D112" i="53" s="1"/>
  <c r="C113" i="53"/>
  <c r="D111" i="52"/>
  <c r="D112" i="52" s="1"/>
  <c r="C113" i="52"/>
  <c r="C113" i="49"/>
  <c r="D111" i="49"/>
  <c r="D112" i="49" s="1"/>
  <c r="B108" i="48"/>
  <c r="B110" i="48" s="1"/>
  <c r="B108" i="49"/>
  <c r="B110" i="49" s="1"/>
  <c r="C113" i="48"/>
  <c r="D111" i="48"/>
  <c r="D112" i="48" s="1"/>
  <c r="E113" i="35"/>
  <c r="D113" i="35"/>
  <c r="F113" i="35"/>
  <c r="G111" i="35"/>
  <c r="G112" i="35" s="1"/>
  <c r="D113" i="48" l="1"/>
  <c r="E111" i="48"/>
  <c r="E112" i="48" s="1"/>
  <c r="D113" i="49"/>
  <c r="E111" i="49"/>
  <c r="E112" i="49" s="1"/>
  <c r="E111" i="52"/>
  <c r="E112" i="52" s="1"/>
  <c r="D113" i="52"/>
  <c r="D113" i="53"/>
  <c r="E111" i="53"/>
  <c r="E112" i="53" s="1"/>
  <c r="G113" i="35"/>
  <c r="H111" i="35"/>
  <c r="H112" i="35" s="1"/>
  <c r="E113" i="53" l="1"/>
  <c r="F111" i="53"/>
  <c r="F112" i="53" s="1"/>
  <c r="F111" i="49"/>
  <c r="F112" i="49" s="1"/>
  <c r="E113" i="49"/>
  <c r="F111" i="52"/>
  <c r="F112" i="52" s="1"/>
  <c r="E113" i="52"/>
  <c r="E113" i="48"/>
  <c r="F111" i="48"/>
  <c r="F112" i="48" s="1"/>
  <c r="I111" i="35"/>
  <c r="I112" i="35" s="1"/>
  <c r="H113" i="35"/>
  <c r="G111" i="48" l="1"/>
  <c r="G112" i="48" s="1"/>
  <c r="F113" i="48"/>
  <c r="F113" i="49"/>
  <c r="G111" i="49"/>
  <c r="G112" i="49" s="1"/>
  <c r="F113" i="53"/>
  <c r="G111" i="53"/>
  <c r="G112" i="53" s="1"/>
  <c r="F113" i="52"/>
  <c r="G111" i="52"/>
  <c r="G112" i="52" s="1"/>
  <c r="J111" i="35"/>
  <c r="J112" i="35" s="1"/>
  <c r="I113" i="35"/>
  <c r="H111" i="52" l="1"/>
  <c r="H112" i="52" s="1"/>
  <c r="G113" i="52"/>
  <c r="H111" i="49"/>
  <c r="H112" i="49" s="1"/>
  <c r="G113" i="49"/>
  <c r="G113" i="53"/>
  <c r="H111" i="53"/>
  <c r="H112" i="53" s="1"/>
  <c r="H111" i="48"/>
  <c r="H112" i="48" s="1"/>
  <c r="G113" i="48"/>
  <c r="K111" i="35"/>
  <c r="K112" i="35" s="1"/>
  <c r="J113" i="35"/>
  <c r="H113" i="48" l="1"/>
  <c r="I111" i="48"/>
  <c r="I112" i="48" s="1"/>
  <c r="H113" i="53"/>
  <c r="I111" i="53"/>
  <c r="I112" i="53" s="1"/>
  <c r="I111" i="49"/>
  <c r="I112" i="49" s="1"/>
  <c r="H113" i="49"/>
  <c r="H113" i="52"/>
  <c r="I111" i="52"/>
  <c r="I112" i="52" s="1"/>
  <c r="L111" i="35"/>
  <c r="L112" i="35" s="1"/>
  <c r="K113" i="35"/>
  <c r="J111" i="49" l="1"/>
  <c r="J112" i="49" s="1"/>
  <c r="I113" i="49"/>
  <c r="I113" i="52"/>
  <c r="J111" i="52"/>
  <c r="J112" i="52" s="1"/>
  <c r="I113" i="53"/>
  <c r="J111" i="53"/>
  <c r="J112" i="53" s="1"/>
  <c r="J111" i="48"/>
  <c r="J112" i="48" s="1"/>
  <c r="I113" i="48"/>
  <c r="M111" i="35"/>
  <c r="M112" i="35" s="1"/>
  <c r="L113" i="35"/>
  <c r="K111" i="48" l="1"/>
  <c r="K112" i="48" s="1"/>
  <c r="J113" i="48"/>
  <c r="J113" i="53"/>
  <c r="K111" i="53"/>
  <c r="K112" i="53" s="1"/>
  <c r="K111" i="52"/>
  <c r="K112" i="52" s="1"/>
  <c r="J113" i="52"/>
  <c r="K111" i="49"/>
  <c r="K112" i="49" s="1"/>
  <c r="J113" i="49"/>
  <c r="M113" i="35"/>
  <c r="N111" i="35"/>
  <c r="N112" i="35" s="1"/>
  <c r="L111" i="49" l="1"/>
  <c r="L112" i="49" s="1"/>
  <c r="K113" i="49"/>
  <c r="L111" i="52"/>
  <c r="L112" i="52" s="1"/>
  <c r="K113" i="52"/>
  <c r="K113" i="53"/>
  <c r="L111" i="53"/>
  <c r="L112" i="53" s="1"/>
  <c r="K113" i="48"/>
  <c r="L111" i="48"/>
  <c r="L112" i="48" s="1"/>
  <c r="O111" i="35"/>
  <c r="O112" i="35" s="1"/>
  <c r="N113" i="35"/>
  <c r="M111" i="48" l="1"/>
  <c r="M112" i="48" s="1"/>
  <c r="L113" i="48"/>
  <c r="M111" i="53"/>
  <c r="M112" i="53" s="1"/>
  <c r="L113" i="53"/>
  <c r="M111" i="52"/>
  <c r="M112" i="52" s="1"/>
  <c r="L113" i="52"/>
  <c r="M111" i="49"/>
  <c r="M112" i="49" s="1"/>
  <c r="L113" i="49"/>
  <c r="P111" i="35"/>
  <c r="P112" i="35" s="1"/>
  <c r="O113" i="35"/>
  <c r="M113" i="52" l="1"/>
  <c r="N111" i="52"/>
  <c r="N112" i="52" s="1"/>
  <c r="N111" i="49"/>
  <c r="N112" i="49" s="1"/>
  <c r="M113" i="49"/>
  <c r="M113" i="53"/>
  <c r="N111" i="53"/>
  <c r="N112" i="53" s="1"/>
  <c r="M113" i="48"/>
  <c r="N111" i="48"/>
  <c r="N112" i="48" s="1"/>
  <c r="P113" i="35"/>
  <c r="Q111" i="35"/>
  <c r="Q112" i="35" s="1"/>
  <c r="N113" i="48" l="1"/>
  <c r="O111" i="48"/>
  <c r="O112" i="48" s="1"/>
  <c r="O111" i="52"/>
  <c r="O112" i="52" s="1"/>
  <c r="N113" i="52"/>
  <c r="N113" i="53"/>
  <c r="O111" i="53"/>
  <c r="O112" i="53" s="1"/>
  <c r="N113" i="49"/>
  <c r="O111" i="49"/>
  <c r="O112" i="49" s="1"/>
  <c r="R111" i="35"/>
  <c r="R112" i="35" s="1"/>
  <c r="Q113" i="35"/>
  <c r="P111" i="53" l="1"/>
  <c r="P112" i="53" s="1"/>
  <c r="O113" i="53"/>
  <c r="O113" i="52"/>
  <c r="P111" i="52"/>
  <c r="P112" i="52" s="1"/>
  <c r="P111" i="48"/>
  <c r="P112" i="48" s="1"/>
  <c r="O113" i="48"/>
  <c r="P111" i="49"/>
  <c r="P112" i="49" s="1"/>
  <c r="O113" i="49"/>
  <c r="R113" i="35"/>
  <c r="S111" i="35"/>
  <c r="S112" i="35" s="1"/>
  <c r="P113" i="49" l="1"/>
  <c r="Q111" i="49"/>
  <c r="Q112" i="49" s="1"/>
  <c r="P113" i="52"/>
  <c r="Q111" i="52"/>
  <c r="Q112" i="52" s="1"/>
  <c r="P113" i="48"/>
  <c r="Q111" i="48"/>
  <c r="Q112" i="48" s="1"/>
  <c r="P113" i="53"/>
  <c r="Q111" i="53"/>
  <c r="Q112" i="53" s="1"/>
  <c r="S113" i="35"/>
  <c r="T111" i="35"/>
  <c r="T112" i="35" s="1"/>
  <c r="Q113" i="53" l="1"/>
  <c r="R111" i="53"/>
  <c r="R112" i="53" s="1"/>
  <c r="R111" i="48"/>
  <c r="R112" i="48" s="1"/>
  <c r="Q113" i="48"/>
  <c r="R111" i="52"/>
  <c r="R112" i="52" s="1"/>
  <c r="Q113" i="52"/>
  <c r="Q113" i="49"/>
  <c r="R111" i="49"/>
  <c r="R112" i="49" s="1"/>
  <c r="U111" i="35"/>
  <c r="U112" i="35" s="1"/>
  <c r="T113" i="35"/>
  <c r="S111" i="49" l="1"/>
  <c r="S112" i="49" s="1"/>
  <c r="R113" i="49"/>
  <c r="S111" i="52"/>
  <c r="S112" i="52" s="1"/>
  <c r="R113" i="52"/>
  <c r="R113" i="53"/>
  <c r="S111" i="53"/>
  <c r="S112" i="53" s="1"/>
  <c r="R113" i="48"/>
  <c r="S111" i="48"/>
  <c r="S112" i="48" s="1"/>
  <c r="V111" i="35"/>
  <c r="V112" i="35" s="1"/>
  <c r="U113" i="35"/>
  <c r="T111" i="48" l="1"/>
  <c r="T112" i="48" s="1"/>
  <c r="S113" i="48"/>
  <c r="S113" i="53"/>
  <c r="T111" i="53"/>
  <c r="T112" i="53" s="1"/>
  <c r="T111" i="52"/>
  <c r="T112" i="52" s="1"/>
  <c r="S113" i="52"/>
  <c r="T111" i="49"/>
  <c r="T112" i="49" s="1"/>
  <c r="S113" i="49"/>
  <c r="W111" i="35"/>
  <c r="W112" i="35" s="1"/>
  <c r="V113" i="35"/>
  <c r="T113" i="49" l="1"/>
  <c r="U111" i="49"/>
  <c r="U112" i="49" s="1"/>
  <c r="U111" i="52"/>
  <c r="U112" i="52" s="1"/>
  <c r="T113" i="52"/>
  <c r="U111" i="53"/>
  <c r="U112" i="53" s="1"/>
  <c r="T113" i="53"/>
  <c r="U111" i="48"/>
  <c r="U112" i="48" s="1"/>
  <c r="T113" i="48"/>
  <c r="X111" i="35"/>
  <c r="X112" i="35" s="1"/>
  <c r="W113" i="35"/>
  <c r="V111" i="53" l="1"/>
  <c r="V112" i="53" s="1"/>
  <c r="U113" i="53"/>
  <c r="V111" i="48"/>
  <c r="V112" i="48" s="1"/>
  <c r="U113" i="48"/>
  <c r="V111" i="49"/>
  <c r="V112" i="49" s="1"/>
  <c r="U113" i="49"/>
  <c r="V111" i="52"/>
  <c r="V112" i="52" s="1"/>
  <c r="U113" i="52"/>
  <c r="Y111" i="35"/>
  <c r="Y112" i="35" s="1"/>
  <c r="X113" i="35"/>
  <c r="V113" i="48" l="1"/>
  <c r="W111" i="48"/>
  <c r="W112" i="48" s="1"/>
  <c r="W111" i="52"/>
  <c r="W112" i="52" s="1"/>
  <c r="V113" i="52"/>
  <c r="W111" i="49"/>
  <c r="W112" i="49" s="1"/>
  <c r="V113" i="49"/>
  <c r="V113" i="53"/>
  <c r="W111" i="53"/>
  <c r="W112" i="53" s="1"/>
  <c r="Y113" i="35"/>
  <c r="Z111" i="35"/>
  <c r="Z112" i="35" s="1"/>
  <c r="X111" i="53" l="1"/>
  <c r="X112" i="53" s="1"/>
  <c r="W113" i="53"/>
  <c r="W113" i="48"/>
  <c r="X111" i="48"/>
  <c r="X112" i="48" s="1"/>
  <c r="X111" i="49"/>
  <c r="X112" i="49" s="1"/>
  <c r="W113" i="49"/>
  <c r="W113" i="52"/>
  <c r="X111" i="52"/>
  <c r="X112" i="52" s="1"/>
  <c r="AA111" i="35"/>
  <c r="AA112" i="35" s="1"/>
  <c r="Z113" i="35"/>
  <c r="Y111" i="52" l="1"/>
  <c r="Y112" i="52" s="1"/>
  <c r="X113" i="52"/>
  <c r="Y111" i="49"/>
  <c r="Y112" i="49" s="1"/>
  <c r="X113" i="49"/>
  <c r="Y111" i="48"/>
  <c r="Y112" i="48" s="1"/>
  <c r="X113" i="48"/>
  <c r="X113" i="53"/>
  <c r="Y111" i="53"/>
  <c r="Y112" i="53" s="1"/>
  <c r="AB111" i="35"/>
  <c r="AB112" i="35" s="1"/>
  <c r="AA113" i="35"/>
  <c r="Z111" i="48" l="1"/>
  <c r="Z112" i="48" s="1"/>
  <c r="Y113" i="48"/>
  <c r="Y113" i="53"/>
  <c r="Z111" i="53"/>
  <c r="Z112" i="53" s="1"/>
  <c r="Z111" i="49"/>
  <c r="Z112" i="49" s="1"/>
  <c r="Y113" i="49"/>
  <c r="Y113" i="52"/>
  <c r="Z111" i="52"/>
  <c r="Z112" i="52" s="1"/>
  <c r="AB113" i="35"/>
  <c r="AC111" i="35"/>
  <c r="AC112" i="35" s="1"/>
  <c r="AA111" i="52" l="1"/>
  <c r="AA112" i="52" s="1"/>
  <c r="Z113" i="52"/>
  <c r="Z113" i="49"/>
  <c r="AA111" i="49"/>
  <c r="AA112" i="49" s="1"/>
  <c r="Z113" i="53"/>
  <c r="AA111" i="53"/>
  <c r="AA112" i="53" s="1"/>
  <c r="Z113" i="48"/>
  <c r="AA111" i="48"/>
  <c r="AA112" i="48" s="1"/>
  <c r="AD111" i="35"/>
  <c r="AD112" i="35" s="1"/>
  <c r="AC113" i="35"/>
  <c r="AA113" i="48" l="1"/>
  <c r="AB111" i="48"/>
  <c r="AB112" i="48" s="1"/>
  <c r="AA113" i="53"/>
  <c r="AB111" i="53"/>
  <c r="AB112" i="53" s="1"/>
  <c r="AB111" i="49"/>
  <c r="AB112" i="49" s="1"/>
  <c r="AA113" i="49"/>
  <c r="AB111" i="52"/>
  <c r="AB112" i="52" s="1"/>
  <c r="AA113" i="52"/>
  <c r="AD113" i="35"/>
  <c r="AE111" i="35"/>
  <c r="AE112" i="35" s="1"/>
  <c r="AB113" i="49" l="1"/>
  <c r="AC111" i="49"/>
  <c r="AC112" i="49" s="1"/>
  <c r="AC111" i="53"/>
  <c r="AC112" i="53" s="1"/>
  <c r="AB113" i="53"/>
  <c r="AB113" i="48"/>
  <c r="AC111" i="48"/>
  <c r="AC112" i="48" s="1"/>
  <c r="AC111" i="52"/>
  <c r="AC112" i="52" s="1"/>
  <c r="AB113" i="52"/>
  <c r="AE113" i="35"/>
  <c r="AF111" i="35"/>
  <c r="AF112" i="35" s="1"/>
  <c r="AF113" i="35" s="1"/>
  <c r="AC113" i="52" l="1"/>
  <c r="AD111" i="52"/>
  <c r="AD112" i="52" s="1"/>
  <c r="AD111" i="48"/>
  <c r="AD112" i="48" s="1"/>
  <c r="AC113" i="48"/>
  <c r="AD111" i="53"/>
  <c r="AD112" i="53" s="1"/>
  <c r="AC113" i="53"/>
  <c r="AD111" i="49"/>
  <c r="AD112" i="49" s="1"/>
  <c r="AC113" i="49"/>
  <c r="AE111" i="49" l="1"/>
  <c r="AE112" i="49" s="1"/>
  <c r="AD113" i="49"/>
  <c r="AE111" i="53"/>
  <c r="AE112" i="53" s="1"/>
  <c r="AD113" i="53"/>
  <c r="AE111" i="48"/>
  <c r="AE112" i="48" s="1"/>
  <c r="AD113" i="48"/>
  <c r="AD113" i="52"/>
  <c r="AE111" i="52"/>
  <c r="AE112" i="52" s="1"/>
  <c r="AE113" i="48" l="1"/>
  <c r="AF111" i="48"/>
  <c r="AF112" i="48" s="1"/>
  <c r="AF113" i="48" s="1"/>
  <c r="AF111" i="52"/>
  <c r="AF112" i="52" s="1"/>
  <c r="AF113" i="52" s="1"/>
  <c r="AE113" i="52"/>
  <c r="AF111" i="53"/>
  <c r="AF112" i="53" s="1"/>
  <c r="AF113" i="53" s="1"/>
  <c r="AE113" i="53"/>
  <c r="AF111" i="49"/>
  <c r="AF112" i="49" s="1"/>
  <c r="AF113" i="49" s="1"/>
  <c r="AE113" i="49"/>
  <c r="O45" i="54"/>
  <c r="E45" i="54"/>
  <c r="F44" i="54"/>
  <c r="L45" i="54"/>
  <c r="M45" i="54"/>
  <c r="M46" i="7"/>
  <c r="M50" i="7" s="1"/>
  <c r="E42" i="7"/>
  <c r="F42" i="7" s="1"/>
  <c r="I42" i="7"/>
  <c r="I46" i="7" s="1"/>
  <c r="I50" i="7" s="1"/>
  <c r="L43" i="54"/>
  <c r="L42" i="54" s="1"/>
  <c r="L46" i="54" s="1"/>
  <c r="L50" i="54" s="1"/>
  <c r="E43" i="54"/>
  <c r="I44" i="54"/>
  <c r="H45" i="54"/>
  <c r="H42" i="54" s="1"/>
  <c r="L46" i="7"/>
  <c r="L50" i="7" s="1"/>
  <c r="H43" i="54"/>
  <c r="K45" i="54"/>
  <c r="K43" i="54"/>
  <c r="N43" i="54"/>
  <c r="D43" i="54"/>
  <c r="N45" i="54"/>
  <c r="N46" i="7"/>
  <c r="N50" i="7" s="1"/>
  <c r="G43" i="54"/>
  <c r="I43" i="54" s="1"/>
  <c r="D45" i="54"/>
  <c r="G45" i="54"/>
  <c r="O43" i="54"/>
  <c r="M43" i="54"/>
  <c r="K46" i="7"/>
  <c r="K50" i="7" s="1"/>
  <c r="O46" i="7"/>
  <c r="O50" i="7" s="1"/>
  <c r="N42" i="54" l="1"/>
  <c r="N46" i="54" s="1"/>
  <c r="N50" i="54" s="1"/>
  <c r="F43" i="54"/>
  <c r="C43" i="54" s="1"/>
  <c r="P43" i="54" s="1"/>
  <c r="C44" i="54"/>
  <c r="P44" i="54" s="1"/>
  <c r="O42" i="54"/>
  <c r="O46" i="54" s="1"/>
  <c r="O50" i="54" s="1"/>
  <c r="I45" i="54"/>
  <c r="M42" i="54"/>
  <c r="M46" i="54" s="1"/>
  <c r="M50" i="54" s="1"/>
  <c r="D42" i="54"/>
  <c r="K42" i="54"/>
  <c r="K46" i="54" s="1"/>
  <c r="K50" i="54" s="1"/>
  <c r="F45" i="54"/>
  <c r="C45" i="54" s="1"/>
  <c r="P45" i="54" s="1"/>
  <c r="F46" i="7"/>
  <c r="F50" i="7" s="1"/>
  <c r="C42" i="7"/>
  <c r="P42" i="7" s="1"/>
  <c r="E42" i="54"/>
  <c r="G42" i="54"/>
  <c r="I42" i="54" s="1"/>
  <c r="I46" i="54" s="1"/>
  <c r="I50" i="54" s="1"/>
  <c r="F42" i="54" l="1"/>
  <c r="C42" i="54"/>
  <c r="P42" i="54" s="1"/>
  <c r="F46" i="54"/>
  <c r="C46" i="7"/>
  <c r="C50" i="7" s="1"/>
  <c r="P50" i="7" l="1"/>
  <c r="P46" i="7"/>
  <c r="M53" i="7"/>
  <c r="O53" i="7"/>
  <c r="K53" i="7"/>
  <c r="N53" i="7"/>
  <c r="L53" i="7"/>
  <c r="C46" i="54"/>
  <c r="F50" i="54"/>
  <c r="O53" i="54" l="1"/>
  <c r="M53" i="54"/>
  <c r="N53" i="54"/>
  <c r="L53" i="54"/>
  <c r="K53" i="54"/>
  <c r="C50" i="54"/>
  <c r="P50" i="54" s="1"/>
  <c r="P46" i="54"/>
</calcChain>
</file>

<file path=xl/sharedStrings.xml><?xml version="1.0" encoding="utf-8"?>
<sst xmlns="http://schemas.openxmlformats.org/spreadsheetml/2006/main" count="1993" uniqueCount="287">
  <si>
    <t>Este recomandata utilizarea acestei machete; modificarea formulelor de calcul atrage dupa sine excluderea aplicatiei de la finantare.</t>
  </si>
  <si>
    <t>Restul datelor sunt fie predefinite, fie generate automat. A nu se modifica formulele de calcul - acestea sunt calculate automat in urma introducerii datelor de intrare</t>
  </si>
  <si>
    <t>Modelul contine urmatoarele foi de calcul:</t>
  </si>
  <si>
    <t>Date de intrare:</t>
  </si>
  <si>
    <t>1 Bilant</t>
  </si>
  <si>
    <t xml:space="preserve"> ==&gt; se introduc datele din bilantul beneficiarului, pentru ultimele trei exercitii financiare incheiate</t>
  </si>
  <si>
    <t>2 Cont RP</t>
  </si>
  <si>
    <t xml:space="preserve"> ==&gt; se introduc datele din contul de rezultate patrimonial al beneficiarului, pentru ultimele trei exercitii financiare incheiate
si informatiile suplimentare solicitate</t>
  </si>
  <si>
    <t>Rezultate:</t>
  </si>
  <si>
    <t>3 Analiza financiara - indicatori</t>
  </si>
  <si>
    <t xml:space="preserve"> ==&gt; sunt calculati si grupati indicatori de analiza financiara aferenti entitatii, pe baza datelor introduse din situatiile financiare
Obs: calcule automate, interpretari inserate</t>
  </si>
  <si>
    <t xml:space="preserve"> ==&gt; sunt preluate marimile previzionate ale veniturilor si cheltuielilor operationale, pentru perioadele de implementare si operare, considerand situatia intreprinderii FARA si CU proiectul de investitii</t>
  </si>
  <si>
    <r>
      <rPr>
        <b/>
        <sz val="16"/>
        <rFont val="Wingdings"/>
        <charset val="2"/>
      </rPr>
      <t xml:space="preserve">þ </t>
    </r>
    <r>
      <rPr>
        <b/>
        <sz val="16"/>
        <rFont val="Times New Roman"/>
        <family val="1"/>
      </rPr>
      <t>Costuri investitionale si acoperirea (finantarea) acestora</t>
    </r>
  </si>
  <si>
    <t>Beneficiarul va realiza proiectia financiara privind implementarea investitiei  pe numarul de ani pt care gandeste proiectul, nu este obligatorie completarea pentru toti anii</t>
  </si>
  <si>
    <t>CHELTUIELI INVESTITIONALE TOTALE</t>
  </si>
  <si>
    <t>(ron)</t>
  </si>
  <si>
    <t>total</t>
  </si>
  <si>
    <t xml:space="preserve">total </t>
  </si>
  <si>
    <t>Implementare</t>
  </si>
  <si>
    <t>an</t>
  </si>
  <si>
    <t>an 1</t>
  </si>
  <si>
    <t>an 2</t>
  </si>
  <si>
    <t>an 3</t>
  </si>
  <si>
    <t>an 4</t>
  </si>
  <si>
    <t>TOTAL CHELTUIELI ELIGIBILE</t>
  </si>
  <si>
    <t>TOTAL CHELTUIELI NE-ELIGIBILE</t>
  </si>
  <si>
    <t>% cheltuieli eligibile</t>
  </si>
  <si>
    <t>SURSE DE FINANTARE A PROIECTULUI</t>
  </si>
  <si>
    <r>
      <t>PROIECTII FINANCIARE</t>
    </r>
    <r>
      <rPr>
        <b/>
        <sz val="14"/>
        <color theme="1"/>
        <rFont val="Times New Roman"/>
        <family val="1"/>
      </rPr>
      <t xml:space="preserve"> FARA INVESTITIE</t>
    </r>
  </si>
  <si>
    <t>FUNDAMENTAREA VENITURILOR SI CHELTUIELILOR GENERATE DE ACTIVITATEA CORESPUNZATOARE PROIECTULUI FARA INVESTITIE</t>
  </si>
  <si>
    <t>Venituri, Cheltuieli aferente activitatii corespunzatoare proiectului de investitie FARA investitie / an</t>
  </si>
  <si>
    <t>VENITURI OPERATIONALE</t>
  </si>
  <si>
    <t xml:space="preserve">Venituri din vanzari produse </t>
  </si>
  <si>
    <t xml:space="preserve">Venituri din prestari servicii </t>
  </si>
  <si>
    <t xml:space="preserve">Venituri din vanzari marfuri </t>
  </si>
  <si>
    <t xml:space="preserve">Venituri din inchiriere de spatii </t>
  </si>
  <si>
    <t xml:space="preserve">Venituri din productia realizata pentru scopuri proprii si capitalizata </t>
  </si>
  <si>
    <t xml:space="preserve">Venituri din subventii de exploatare  </t>
  </si>
  <si>
    <t xml:space="preserve">Venituri din subventii pentru investitii </t>
  </si>
  <si>
    <t xml:space="preserve">Venituri din alte activitati </t>
  </si>
  <si>
    <t xml:space="preserve">Alte venituri din exploatare </t>
  </si>
  <si>
    <t>Venituri din alocatii bugetare pentru intretinerea curenta (funcționarea și întreținerea curentă)</t>
  </si>
  <si>
    <t>Venituri din alocatii bugetare pentru reparatii capitale</t>
  </si>
  <si>
    <t>Venituri din concesiunea spatiilor adiacente</t>
  </si>
  <si>
    <t xml:space="preserve">Alte venituri obtinute prin valorificarea activitatii </t>
  </si>
  <si>
    <t xml:space="preserve">Total venituri operationale </t>
  </si>
  <si>
    <t>CHELTUIELI OPERATIONALE</t>
  </si>
  <si>
    <t>Cheltuieli cu materiile prime si cu materialele consumabile</t>
  </si>
  <si>
    <t xml:space="preserve">Cheltuieli privind marfurile </t>
  </si>
  <si>
    <t>Alte cheltuieli materiale (inclusiv cheltuieli cu prestatii externe)</t>
  </si>
  <si>
    <t>Cheltuieli cu energia termica</t>
  </si>
  <si>
    <t>Cheltuieli cu energia electrica</t>
  </si>
  <si>
    <t>Cheltuieli cu apa</t>
  </si>
  <si>
    <t>Alte cheltuieli din afara (cu utilitati)</t>
  </si>
  <si>
    <t>Cheltuieli cu personalul angajat</t>
  </si>
  <si>
    <t>Cheltuieli de intretinere si reparatii capitale</t>
  </si>
  <si>
    <t>Cheltuieli generale de administratie</t>
  </si>
  <si>
    <t>Cheltuieli de vanzare si distributie</t>
  </si>
  <si>
    <t>Cheltuieli cu concesiunile</t>
  </si>
  <si>
    <t>Cheltuieli cu logistica</t>
  </si>
  <si>
    <t>Cheltuieli cu diseminarea rezultatelor</t>
  </si>
  <si>
    <t>Alte cheltuieli operationale</t>
  </si>
  <si>
    <t>Total cheltuieli operationale</t>
  </si>
  <si>
    <t>Flux de numerar operational</t>
  </si>
  <si>
    <r>
      <t xml:space="preserve">PROIECTII FINANCIARE </t>
    </r>
    <r>
      <rPr>
        <b/>
        <sz val="14"/>
        <color theme="1"/>
        <rFont val="Times New Roman"/>
        <family val="1"/>
      </rPr>
      <t>CU INVESTITIE</t>
    </r>
  </si>
  <si>
    <t>FUNDAMENTAREA VENITURILOR SI CHELTUIELILOR GENERATE DE PROIECT</t>
  </si>
  <si>
    <t>Venituri, Cheltuieli aferente activitatii corespunzatoare proiectului de investitie CU investitie / an</t>
  </si>
  <si>
    <t>Venituri din vanzari produse</t>
  </si>
  <si>
    <t>Venituri din inchiriere de spatii</t>
  </si>
  <si>
    <t>Venituri din productia realizata pentru scopuri proprii si capitalizata</t>
  </si>
  <si>
    <t xml:space="preserve">Venituri din subventii de exploatare </t>
  </si>
  <si>
    <t>Venituri din alte activitati</t>
  </si>
  <si>
    <t>Alte venituri din exploatare</t>
  </si>
  <si>
    <t>Alte venituri obtinute prin valorificarea activitatii</t>
  </si>
  <si>
    <t>FLUXURI DE NUMERAR DIN ACTIVITATILE DE INVESTITIE SI FINANTARE</t>
  </si>
  <si>
    <t>INCASARI DIN ACTIVITATEA DE FINANTARE</t>
  </si>
  <si>
    <t>TOTAL INTRARI DE LICHIDITATI DIN ACTIVITATEA DE FINANTARE</t>
  </si>
  <si>
    <t>PLATI DIN ACTIVITATEA DE FINANTARE</t>
  </si>
  <si>
    <r>
      <t>Rate la imprumut -</t>
    </r>
    <r>
      <rPr>
        <i/>
        <sz val="10"/>
        <rFont val="Times New Roman"/>
        <family val="1"/>
      </rPr>
      <t xml:space="preserve"> cofinantare la proiect</t>
    </r>
  </si>
  <si>
    <r>
      <t>Dobânzi la imprumut -</t>
    </r>
    <r>
      <rPr>
        <i/>
        <sz val="10"/>
        <rFont val="Times New Roman"/>
        <family val="1"/>
      </rPr>
      <t xml:space="preserve"> cofinantare la proiect</t>
    </r>
  </si>
  <si>
    <t>TOTAL IESIRI DE LICHIDITATI DIN ACTIVITATEA DE FINANTARE</t>
  </si>
  <si>
    <t>PLATI DIN ACTIVITATEA DE INVESTITIE</t>
  </si>
  <si>
    <t>Total investitie</t>
  </si>
  <si>
    <t>TOTAL IESIRI DE LICHIDITATI DIN ACTIVITATEA DE INVESTITII</t>
  </si>
  <si>
    <t>TOTAL IESIRI DE LICHIDITATI DIN ACTIVITATEA DE FINANTARE SI INVESTITII</t>
  </si>
  <si>
    <t>Flux de numerar din finantare si investitii</t>
  </si>
  <si>
    <t>Flux de numerar TOTAL</t>
  </si>
  <si>
    <t>Disponibil de numerar la inceputul perioadei</t>
  </si>
  <si>
    <t xml:space="preserve"> -- </t>
  </si>
  <si>
    <t>Disponibil de numerar la sfarsitul perioadei</t>
  </si>
  <si>
    <t>TOTAL</t>
  </si>
  <si>
    <t>Flux de numerar net</t>
  </si>
  <si>
    <r>
      <rPr>
        <i/>
        <sz val="9"/>
        <color theme="1"/>
        <rFont val="Times New Roman"/>
        <family val="1"/>
        <charset val="238"/>
      </rPr>
      <t>Sursa: Regulamentul CE 480/2014 - art. 18</t>
    </r>
    <r>
      <rPr>
        <sz val="9"/>
        <color theme="1"/>
        <rFont val="Times New Roman"/>
        <family val="1"/>
        <charset val="238"/>
      </rPr>
      <t xml:space="preserve">
Dacă activele unei operațiuni au o durată de viață care depășește perioada de referință a proiectului, valoarea reziduală a acestora se determină prin calcularea valorii actuale nete a fluxurilor de numerar pentru durata de viață rămasă a operațiunii. Valoarea reziduală a investiției este inclusă în calculul venitului net actualizat al operațiunii numai dacă veniturile depășesc costurile de operare.</t>
    </r>
  </si>
  <si>
    <t>Activ</t>
  </si>
  <si>
    <t>Valoare de inventar (lei)</t>
  </si>
  <si>
    <t>Pondere (%)</t>
  </si>
  <si>
    <t>Durata de viata (ani)</t>
  </si>
  <si>
    <t>Durata de viata medie (ani)</t>
  </si>
  <si>
    <t>Activ 1</t>
  </si>
  <si>
    <t>Activ 2</t>
  </si>
  <si>
    <t>Activ 3</t>
  </si>
  <si>
    <t>Activ 4</t>
  </si>
  <si>
    <t>Activ 5</t>
  </si>
  <si>
    <t>Activ 6</t>
  </si>
  <si>
    <t>Activ 7</t>
  </si>
  <si>
    <t>Activ 8</t>
  </si>
  <si>
    <t>Activ 9</t>
  </si>
  <si>
    <t>Activ 10</t>
  </si>
  <si>
    <t>Activ 11</t>
  </si>
  <si>
    <t>Activ 12</t>
  </si>
  <si>
    <t>Activ 13</t>
  </si>
  <si>
    <t>Activ 14</t>
  </si>
  <si>
    <t>Activ 15</t>
  </si>
  <si>
    <t>Activ 16</t>
  </si>
  <si>
    <t>Activ 17</t>
  </si>
  <si>
    <t>Activ 18</t>
  </si>
  <si>
    <t>Activ 19</t>
  </si>
  <si>
    <t>Activ 20</t>
  </si>
  <si>
    <t>Activ 21</t>
  </si>
  <si>
    <t>Activ 22</t>
  </si>
  <si>
    <t>Activ 23</t>
  </si>
  <si>
    <t>Activ 24</t>
  </si>
  <si>
    <t>Activ 25</t>
  </si>
  <si>
    <t>Activ 26</t>
  </si>
  <si>
    <t>Activ 27</t>
  </si>
  <si>
    <t>Activ 28</t>
  </si>
  <si>
    <t>Activ 29</t>
  </si>
  <si>
    <t>Activ 30</t>
  </si>
  <si>
    <t>Valoarea reziduala se va calcula prin actualizarea fluxurilor nete de numerar pentru durata de viata ramasa, adica diferenta intre durata de viata medie a activelor achizitionate prin proiect si perioada de referinta a proiectului.</t>
  </si>
  <si>
    <t>Fluxuri de numerar</t>
  </si>
  <si>
    <t>Implementare+Operare</t>
  </si>
  <si>
    <t>Post operare</t>
  </si>
  <si>
    <t>Valoare reziduala</t>
  </si>
  <si>
    <t>Total flux de numerar</t>
  </si>
  <si>
    <t>an 5</t>
  </si>
  <si>
    <t>1.1</t>
  </si>
  <si>
    <t>TOTAL CAPITOL 1</t>
  </si>
  <si>
    <t>2.1</t>
  </si>
  <si>
    <t>3</t>
  </si>
  <si>
    <t>3.1</t>
  </si>
  <si>
    <t>3.2</t>
  </si>
  <si>
    <t>4.1</t>
  </si>
  <si>
    <t>4.2</t>
  </si>
  <si>
    <t>TOTAL CAPITOL 4</t>
  </si>
  <si>
    <t>5</t>
  </si>
  <si>
    <t>TOTAL CAPITOL 5</t>
  </si>
  <si>
    <t>6.1</t>
  </si>
  <si>
    <t>TOTAL GENERAL</t>
  </si>
  <si>
    <t>I</t>
  </si>
  <si>
    <t>Valoarea totală a cererii de finantare, din care :</t>
  </si>
  <si>
    <t>a.</t>
  </si>
  <si>
    <t>Valoarea totala neeligibilă, inclusiv TVA aferent</t>
  </si>
  <si>
    <t>b.</t>
  </si>
  <si>
    <t>Valoarea totala eligibilă, inclusiv TVA aferent</t>
  </si>
  <si>
    <t>II</t>
  </si>
  <si>
    <t>Contribuţia proprie, din care :</t>
  </si>
  <si>
    <t>Contribuţia solicitantului la cheltuieli eligibile , inclusiv TVA aferent</t>
  </si>
  <si>
    <t>Contribuţia solicitantului la cheltuieli neeligibile, inclusiv TVA aferent</t>
  </si>
  <si>
    <t>III</t>
  </si>
  <si>
    <t>ASISTENŢĂ FINANCIARĂ NERAMBURSABILĂ SOLICITATĂ</t>
  </si>
  <si>
    <t>Denumire</t>
  </si>
  <si>
    <t>1.2</t>
  </si>
  <si>
    <t>4.3</t>
  </si>
  <si>
    <t>buget</t>
  </si>
  <si>
    <t>Analiza financiara - venituri si cheltuieli din activitatea corespunzătoare proiectului de investiții</t>
  </si>
  <si>
    <t>1.3</t>
  </si>
  <si>
    <t>Cheltuieli eligibile</t>
  </si>
  <si>
    <t>Cheltuieli neeligibile</t>
  </si>
  <si>
    <t>Cheltuieli eligibile, fără TVA</t>
  </si>
  <si>
    <t>TVA nerecuperabilă,aferentă cheltuielilor eligibile</t>
  </si>
  <si>
    <t>Total eligibil</t>
  </si>
  <si>
    <t>Total neeligibil</t>
  </si>
  <si>
    <t>Categorie MySmis</t>
  </si>
  <si>
    <t>Subcategorie MySmis</t>
  </si>
  <si>
    <t>Sustenabilitatea proiectului</t>
  </si>
  <si>
    <t>Cheltuieli neeligibile, fără TVA</t>
  </si>
  <si>
    <t>TVA aferentă cheltuielilor neeligibile, și TVA recuperabilă aferentă cheltuielilor eligibile</t>
  </si>
  <si>
    <t>SERVICII</t>
  </si>
  <si>
    <t>CHELTUIELI SUB FORMA DE RATE FORFETARE</t>
  </si>
  <si>
    <t>Cheltuieli indirecte conform art. 54 lit.a RDC 1060/2023</t>
  </si>
  <si>
    <t>ECHIPAMENTE / DOTARI / ACTIVE CORPORALE</t>
  </si>
  <si>
    <t>CHELTUIELI CU ACTIVE NECORPORALE</t>
  </si>
  <si>
    <t>Cheltuieli efectuate pentru cercetare industrială</t>
  </si>
  <si>
    <t>Cheltuieli salariale pentru cercetare industrială,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</si>
  <si>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cercetare industrială)</t>
  </si>
  <si>
    <t>Cheltuieli pentru achiziţia de active fixe corporale (altele decât terenuri și imobile), pentru cercetare industriala</t>
  </si>
  <si>
    <t>Cheltuieli cu amortizarea pentru cercetare industriala (costurile instrumentelor și ale echipamentelor)</t>
  </si>
  <si>
    <t>Cheltuieli pentru achiziţia de substanţe, materiale, plante, animale de laborator, consumabile, obiecte de inventar şi alte produse similare necesare desfăşurării activităţilor de cercetare industriala</t>
  </si>
  <si>
    <t>Cheltuieli pentru achiziția de active necorporale pentru cercetare industrială</t>
  </si>
  <si>
    <t>Cheltuieli pentru servicii de consultanță și echivalente folosite exclusiv pentru activitățile de cercetare industriala</t>
  </si>
  <si>
    <t>CHELTUIELI RESURSE UMANE</t>
  </si>
  <si>
    <t>Cheltuieli salariale pentru cercetare industrială, aferente personalul implicat in implementarea proiectului (în derularea activităților, altele decât management de proiect)_x000D_</t>
  </si>
  <si>
    <t>CHELTUIELI CU DEPLASAREA</t>
  </si>
  <si>
    <t>Cheltuieli cu deplasarea_x000D_</t>
  </si>
  <si>
    <t>Cheltuieli pentru achiziţia de active necorporale pentru cercetare industrială</t>
  </si>
  <si>
    <t>Cheltuieli efectuate pentru dezvoltarea experimentala</t>
  </si>
  <si>
    <t xml:space="preserve">Cheltuieli cu amortizarea pentru cercetare industriala (costurile instrumentelor și ale echipamentelor)
</t>
  </si>
  <si>
    <t>Cheltuieli cu amortizarea pentru dezvoltare experimentală (costurile instrumentelor și ale echipamentelor)</t>
  </si>
  <si>
    <t>Cheltuieli pentru achiziţia de active fixe corporale (altele decât terenuri și imobile), pentru dezvoltare experimentală</t>
  </si>
  <si>
    <t>Cheltuieli pentru achiziţia de active necorporale  pentru dezvoltare experimentală</t>
  </si>
  <si>
    <t>Cheltuieli pentru servicii consultanță și echivalente folosite exclusiv pentru activitățile de dezvoltare experimentala</t>
  </si>
  <si>
    <t>Cheltuieli pentru achiziţia de substanţe, materiale, plante, animale de laborator, consumabile, obiecte de inventar şi alte produse similare necesare desfăşurării activităţilor de dezvoltare experimentală</t>
  </si>
  <si>
    <t>Cheltuieli salariale pentru dezvoltare experimentală, aferente personalul implicat in implementarea proiectului (în derularea activităților, altele decât management de proiect)_x000D_</t>
  </si>
  <si>
    <t>Cheltuieli salariale pentru dezvoltare experimentală,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</si>
  <si>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dezvoltare experimentală)</t>
  </si>
  <si>
    <t>Cheltuieli pentru activități de inovare de produs</t>
  </si>
  <si>
    <t>Costurile pentru serviciile de consultanță în domeniul inovării</t>
  </si>
  <si>
    <t>Cheltuieli pentru servicii de sprijinire a inovării</t>
  </si>
  <si>
    <t xml:space="preserve">Cheltuieli pentru obținerea, validarea si protejarea brevetelor si a altor active necorporale </t>
  </si>
  <si>
    <t xml:space="preserve">Cheltuieli pentru detașarea de personal cu înaltă calificare </t>
  </si>
  <si>
    <t>Cheltuieli pentru detașarea de personal cu înaltă calificare de la un organism de cercetare și de difuzare a cunoștințelor sau de la o întreprindere mare</t>
  </si>
  <si>
    <t>Costurile pentru serviciile de consultanță în domeniul inovării și pentru serviciile de sprijinire a inovării</t>
  </si>
  <si>
    <t>Alte cheltuieli cu servicii</t>
  </si>
  <si>
    <t>Cheltuieli pentru inovare de proces și organizațională</t>
  </si>
  <si>
    <t>Cheltuieli aferente unor activități de transfer de abilități/competențe/cunoștințe de cercetare-dezvoltare</t>
  </si>
  <si>
    <t xml:space="preserve">Cheltuieli de amortizare pentru clădiri şi spaţii, în măsura şi pe durata utilizării acestor clădiri şi spaţii pentru activitatea de inovare de proces și organizațională </t>
  </si>
  <si>
    <t>Cheltuieli pentru consultanta</t>
  </si>
  <si>
    <t>Completati tipul de venit din activitatea operationala a infrastructurii, daca este cazul</t>
  </si>
  <si>
    <t>Venituri din operare incrementale</t>
  </si>
  <si>
    <t>Cheltuieli din operare incrementale</t>
  </si>
  <si>
    <t>FLUX DE NUMERAR NET DIN ACTIVITATEA DE OPERARE</t>
  </si>
  <si>
    <t xml:space="preserve">PROIECTII FINANCIARE INCREMENTALE </t>
  </si>
  <si>
    <t>Valoarea reziduala</t>
  </si>
  <si>
    <t>Calcul Rentabilitatea Investitiei</t>
  </si>
  <si>
    <t>Valoarea totala a proiectului fara TVA</t>
  </si>
  <si>
    <t>Profitul incremental (aferent investiției)</t>
  </si>
  <si>
    <t xml:space="preserve">Rentabilitatea investitiei </t>
  </si>
  <si>
    <t>Macheta se va completa de către lider-ul de proiect si de fiecare partener</t>
  </si>
  <si>
    <t>Orizontul de timp pentru care sunt realizate previziunile financiare  este de 30 ani (implementare+operare)</t>
  </si>
  <si>
    <t xml:space="preserve"> Macheta privind analiza şi previziunea financiară </t>
  </si>
  <si>
    <t>Datele se introduc numai in celulele marcate cu gri;  datele se introduc in LEI.</t>
  </si>
  <si>
    <t>Matricea de corelare a bugetului proiectului cu devizul general al investiției</t>
  </si>
  <si>
    <t xml:space="preserve">Nr. crt. </t>
  </si>
  <si>
    <t>Categorie_NUME SMIS</t>
  </si>
  <si>
    <t xml:space="preserve">Subcategorie_NUME SMIS </t>
  </si>
  <si>
    <t>Capitol in Devizul General cf. HG 907/2016, cu modificările și completările ulterioare</t>
  </si>
  <si>
    <t>Subcapitol in Devizul General cf. HG 907/2016, cu modificările și completările ulterioare</t>
  </si>
  <si>
    <t xml:space="preserve">Program: Creștere Inteligentă, Digitalizare și Instrumente Financiare 2021-2027
Prioritate: Prioritatea  1. Susținerea și promovarea unui sistem de CDI atractiv și competitiv în România
</t>
  </si>
  <si>
    <t xml:space="preserve"> ==&gt; se determina rentabilitatea investitiei pentru IMM</t>
  </si>
  <si>
    <t xml:space="preserve"> ==&gt; se introduc datele aferente bugetului din cererea de finantare aferente solicitantului</t>
  </si>
  <si>
    <t xml:space="preserve">Buget </t>
  </si>
  <si>
    <t xml:space="preserve">Analiza financiara (AF) </t>
  </si>
  <si>
    <t xml:space="preserve"> ==&gt; se introduc informatii aferente proiectiei veniturilor si cheltuielilor, pentru perioadele de  implementare si operare, pentru activitatea aferenta investitiei  (FARA si CU investitia realizata prin proiect)</t>
  </si>
  <si>
    <t>Cheltuielile eligibile pentru investiții inițiale pentru introducerea în producție</t>
  </si>
  <si>
    <t xml:space="preserve">  CHELTUIELI CU ACTIVE NECORPORALE</t>
  </si>
  <si>
    <t xml:space="preserve"> 4.6 Active necorporale</t>
  </si>
  <si>
    <t>Cheltuieli cu achizitia de active fixe corporale (altele decat terenuri si imobile), obiecte de inventar, materiale consumabile e</t>
  </si>
  <si>
    <t>CAPITOL 2 Cheltuieli pentru activitati de dezvoltare experimentală</t>
  </si>
  <si>
    <t>CAPITOL 1 Cheltuieli pentru activitati de cercetare industrială</t>
  </si>
  <si>
    <t>CAPITOL 3 Cheltuieli pentru activități de inovare de produs</t>
  </si>
  <si>
    <t>CAPITOL 4 Cheltuieli pentru activități de inovare de proces și organizațională</t>
  </si>
  <si>
    <t>CAPITOLUL 5 Cheltuieli pentru investiţia de bază</t>
  </si>
  <si>
    <t>1.4</t>
  </si>
  <si>
    <t>1.5</t>
  </si>
  <si>
    <t>1.6</t>
  </si>
  <si>
    <t>1.7</t>
  </si>
  <si>
    <t>1</t>
  </si>
  <si>
    <t>2</t>
  </si>
  <si>
    <t>2.2</t>
  </si>
  <si>
    <t>2.3</t>
  </si>
  <si>
    <t>2.4</t>
  </si>
  <si>
    <t>2.5</t>
  </si>
  <si>
    <t>2.6</t>
  </si>
  <si>
    <t>2.7</t>
  </si>
  <si>
    <t>TOTAL CAPITOL 2</t>
  </si>
  <si>
    <t>TOTAL CAPITOL 3</t>
  </si>
  <si>
    <t>3.3</t>
  </si>
  <si>
    <t>3.4</t>
  </si>
  <si>
    <t>Cheltuieli cu achizitia de active fixe corporale</t>
  </si>
  <si>
    <t>Cheltuieli cu achizitia de active fixe necorporale</t>
  </si>
  <si>
    <t>4</t>
  </si>
  <si>
    <t>5.1</t>
  </si>
  <si>
    <t>5.2</t>
  </si>
  <si>
    <t>Materiale de informare si promovare</t>
  </si>
  <si>
    <t>5.4 Cheltuieli pentru informare şi publicitate</t>
  </si>
  <si>
    <t>ALTE CHELTUIELI</t>
  </si>
  <si>
    <t xml:space="preserve">Cheltuieli salariale cu echipa de management proiect - pentru personalul angajat al solicitantului 
</t>
  </si>
  <si>
    <t xml:space="preserve">Cheltuieli generale de administrație </t>
  </si>
  <si>
    <t> TOTAL CAPITOL 8</t>
  </si>
  <si>
    <t>Operare</t>
  </si>
  <si>
    <t>N/A</t>
  </si>
  <si>
    <t>9.1</t>
  </si>
  <si>
    <t>Anexa 8- Macheta financiară _IMM</t>
  </si>
  <si>
    <t>CAPITOL 6 Cheltuieli generale de administrație (dacă este cazul)</t>
  </si>
  <si>
    <t>5.3</t>
  </si>
  <si>
    <t xml:space="preserve">Cheltuieli cu achiziția imobilelor deja construite </t>
  </si>
  <si>
    <t> TOTAL CAPITOL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</si>
</sst>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#,##0.000"/>
    <numFmt numFmtId="166" formatCode="#,##0.00_ ;[Red]\-#,##0.00\ "/>
    <numFmt numFmtId="167" formatCode="0.0"/>
  </numFmts>
  <fonts count="6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2"/>
      <color indexed="10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</font>
    <font>
      <b/>
      <sz val="12"/>
      <name val="Times New Roman"/>
      <family val="1"/>
      <charset val="238"/>
    </font>
    <font>
      <b/>
      <sz val="16"/>
      <name val="Times New Roman"/>
      <family val="1"/>
    </font>
    <font>
      <b/>
      <sz val="16"/>
      <name val="Wingdings"/>
      <charset val="2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b/>
      <i/>
      <sz val="16"/>
      <name val="Times New Roman"/>
      <family val="1"/>
    </font>
    <font>
      <sz val="10"/>
      <color theme="1"/>
      <name val="Times New Roman"/>
      <family val="1"/>
    </font>
    <font>
      <b/>
      <i/>
      <sz val="12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rebuchet MS"/>
      <family val="2"/>
    </font>
    <font>
      <b/>
      <i/>
      <sz val="9"/>
      <color theme="0" tint="-0.499984740745262"/>
      <name val="Times New Roman"/>
      <family val="1"/>
      <charset val="238"/>
    </font>
    <font>
      <b/>
      <i/>
      <sz val="10"/>
      <color theme="0" tint="-0.499984740745262"/>
      <name val="Times New Roman"/>
      <family val="1"/>
      <charset val="238"/>
    </font>
    <font>
      <b/>
      <sz val="12"/>
      <color theme="1"/>
      <name val="Times New Roman"/>
      <family val="1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6"/>
      <color rgb="FF1F497D"/>
      <name val="Times New Roman"/>
      <family val="1"/>
    </font>
    <font>
      <sz val="8"/>
      <name val="Times New Roman"/>
      <family val="1"/>
    </font>
    <font>
      <b/>
      <sz val="14"/>
      <color theme="1"/>
      <name val="Times New Roman"/>
      <family val="1"/>
    </font>
    <font>
      <b/>
      <i/>
      <sz val="10"/>
      <color rgb="FF0070C0"/>
      <name val="Times New Roman"/>
      <family val="1"/>
    </font>
    <font>
      <sz val="10"/>
      <name val="Times New Roman"/>
      <family val="1"/>
      <charset val="238"/>
    </font>
    <font>
      <b/>
      <sz val="12"/>
      <color theme="1"/>
      <name val="Trebuchet MS"/>
      <family val="2"/>
    </font>
    <font>
      <b/>
      <sz val="8"/>
      <name val="Times New Roman"/>
      <family val="1"/>
    </font>
    <font>
      <b/>
      <sz val="16"/>
      <color theme="1"/>
      <name val="Times New Roman"/>
      <family val="1"/>
    </font>
    <font>
      <b/>
      <i/>
      <sz val="16"/>
      <color theme="1"/>
      <name val="Times New Roman"/>
      <family val="1"/>
    </font>
    <font>
      <i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name val="Calibri"/>
      <family val="2"/>
      <scheme val="minor"/>
    </font>
    <font>
      <b/>
      <sz val="7"/>
      <name val="Calibri"/>
      <family val="2"/>
      <scheme val="minor"/>
    </font>
    <font>
      <sz val="10"/>
      <name val="Calibri"/>
      <family val="2"/>
      <charset val="238"/>
    </font>
    <font>
      <sz val="11"/>
      <color indexed="8"/>
      <name val="Calibri"/>
      <family val="2"/>
    </font>
    <font>
      <sz val="9"/>
      <name val="Calibri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7.5"/>
      <name val="Calibri"/>
      <family val="2"/>
      <scheme val="minor"/>
    </font>
    <font>
      <b/>
      <sz val="7.5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i/>
      <sz val="9"/>
      <color theme="10"/>
      <name val="Calibri"/>
      <family val="2"/>
      <scheme val="minor"/>
    </font>
    <font>
      <b/>
      <i/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sz val="9"/>
      <name val="Calibri"/>
      <family val="2"/>
    </font>
    <font>
      <b/>
      <sz val="12"/>
      <color rgb="FF00206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9">
    <xf numFmtId="0" fontId="0" fillId="0" borderId="0"/>
    <xf numFmtId="9" fontId="2" fillId="0" borderId="0" applyFont="0" applyFill="0" applyBorder="0" applyAlignment="0" applyProtection="0"/>
    <xf numFmtId="0" fontId="3" fillId="2" borderId="1" applyNumberFormat="0" applyAlignment="0" applyProtection="0"/>
    <xf numFmtId="0" fontId="4" fillId="3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2" fillId="0" borderId="0" applyFont="0" applyFill="0" applyBorder="0" applyAlignment="0" applyProtection="0"/>
    <xf numFmtId="0" fontId="55" fillId="0" borderId="0"/>
    <xf numFmtId="0" fontId="1" fillId="0" borderId="0"/>
    <xf numFmtId="9" fontId="56" fillId="0" borderId="0" applyFont="0" applyFill="0" applyBorder="0" applyAlignment="0" applyProtection="0"/>
    <xf numFmtId="0" fontId="1" fillId="0" borderId="0"/>
    <xf numFmtId="9" fontId="55" fillId="0" borderId="0" applyFont="0" applyFill="0" applyBorder="0" applyAlignment="0" applyProtection="0"/>
    <xf numFmtId="0" fontId="1" fillId="0" borderId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>
      <alignment horizontal="left"/>
    </xf>
    <xf numFmtId="0" fontId="58" fillId="0" borderId="0" applyBorder="0" applyProtection="0"/>
    <xf numFmtId="0" fontId="59" fillId="0" borderId="0" applyBorder="0" applyProtection="0">
      <alignment horizontal="left"/>
    </xf>
    <xf numFmtId="0" fontId="59" fillId="0" borderId="0" applyBorder="0" applyProtection="0"/>
  </cellStyleXfs>
  <cellXfs count="212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 vertical="distributed"/>
    </xf>
    <xf numFmtId="0" fontId="8" fillId="0" borderId="0" xfId="0" applyFont="1" applyAlignment="1">
      <alignment vertical="distributed"/>
    </xf>
    <xf numFmtId="0" fontId="5" fillId="0" borderId="0" xfId="0" applyFont="1" applyAlignment="1">
      <alignment horizontal="left" wrapText="1"/>
    </xf>
    <xf numFmtId="0" fontId="10" fillId="0" borderId="0" xfId="4" applyFont="1" applyAlignment="1" applyProtection="1">
      <alignment vertical="distributed"/>
    </xf>
    <xf numFmtId="0" fontId="11" fillId="0" borderId="0" xfId="0" applyFont="1" applyAlignment="1">
      <alignment vertical="distributed"/>
    </xf>
    <xf numFmtId="4" fontId="16" fillId="4" borderId="7" xfId="0" applyNumberFormat="1" applyFont="1" applyFill="1" applyBorder="1" applyAlignment="1">
      <alignment horizontal="center"/>
    </xf>
    <xf numFmtId="4" fontId="18" fillId="4" borderId="0" xfId="0" applyNumberFormat="1" applyFont="1" applyFill="1" applyAlignment="1">
      <alignment horizontal="center" vertical="center"/>
    </xf>
    <xf numFmtId="4" fontId="16" fillId="4" borderId="0" xfId="0" applyNumberFormat="1" applyFont="1" applyFill="1" applyAlignment="1">
      <alignment horizontal="center"/>
    </xf>
    <xf numFmtId="3" fontId="23" fillId="4" borderId="0" xfId="0" applyNumberFormat="1" applyFont="1" applyFill="1" applyAlignment="1">
      <alignment horizontal="center" vertical="center"/>
    </xf>
    <xf numFmtId="3" fontId="24" fillId="4" borderId="0" xfId="0" applyNumberFormat="1" applyFont="1" applyFill="1" applyAlignment="1">
      <alignment horizontal="center" vertical="center"/>
    </xf>
    <xf numFmtId="4" fontId="22" fillId="4" borderId="7" xfId="0" applyNumberFormat="1" applyFont="1" applyFill="1" applyBorder="1" applyAlignment="1">
      <alignment horizontal="center"/>
    </xf>
    <xf numFmtId="0" fontId="12" fillId="4" borderId="0" xfId="0" applyFont="1" applyFill="1" applyAlignment="1">
      <alignment horizontal="left"/>
    </xf>
    <xf numFmtId="4" fontId="15" fillId="4" borderId="0" xfId="0" applyNumberFormat="1" applyFont="1" applyFill="1" applyAlignment="1">
      <alignment horizontal="center"/>
    </xf>
    <xf numFmtId="4" fontId="16" fillId="4" borderId="0" xfId="0" applyNumberFormat="1" applyFont="1" applyFill="1"/>
    <xf numFmtId="165" fontId="16" fillId="4" borderId="0" xfId="0" applyNumberFormat="1" applyFont="1" applyFill="1"/>
    <xf numFmtId="0" fontId="0" fillId="4" borderId="0" xfId="0" applyFill="1"/>
    <xf numFmtId="0" fontId="17" fillId="4" borderId="0" xfId="0" applyFont="1" applyFill="1" applyAlignment="1">
      <alignment horizontal="left"/>
    </xf>
    <xf numFmtId="0" fontId="19" fillId="4" borderId="0" xfId="0" applyFont="1" applyFill="1" applyAlignment="1">
      <alignment horizontal="left" vertical="distributed"/>
    </xf>
    <xf numFmtId="4" fontId="20" fillId="4" borderId="0" xfId="0" applyNumberFormat="1" applyFont="1" applyFill="1" applyAlignment="1">
      <alignment horizontal="center" vertical="distributed"/>
    </xf>
    <xf numFmtId="4" fontId="21" fillId="4" borderId="0" xfId="0" applyNumberFormat="1" applyFont="1" applyFill="1" applyAlignment="1">
      <alignment horizontal="center" vertical="distributed"/>
    </xf>
    <xf numFmtId="0" fontId="17" fillId="4" borderId="18" xfId="0" applyFont="1" applyFill="1" applyBorder="1" applyAlignment="1">
      <alignment horizontal="left"/>
    </xf>
    <xf numFmtId="4" fontId="22" fillId="4" borderId="19" xfId="0" applyNumberFormat="1" applyFont="1" applyFill="1" applyBorder="1" applyAlignment="1">
      <alignment horizontal="center"/>
    </xf>
    <xf numFmtId="4" fontId="22" fillId="4" borderId="6" xfId="0" applyNumberFormat="1" applyFont="1" applyFill="1" applyBorder="1" applyAlignment="1">
      <alignment horizontal="center"/>
    </xf>
    <xf numFmtId="4" fontId="16" fillId="4" borderId="5" xfId="0" applyNumberFormat="1" applyFont="1" applyFill="1" applyBorder="1" applyAlignment="1">
      <alignment horizontal="center"/>
    </xf>
    <xf numFmtId="4" fontId="16" fillId="4" borderId="22" xfId="0" applyNumberFormat="1" applyFont="1" applyFill="1" applyBorder="1" applyAlignment="1">
      <alignment horizontal="center"/>
    </xf>
    <xf numFmtId="165" fontId="18" fillId="4" borderId="0" xfId="0" applyNumberFormat="1" applyFont="1" applyFill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4" fontId="24" fillId="4" borderId="0" xfId="0" applyNumberFormat="1" applyFont="1" applyFill="1" applyAlignment="1">
      <alignment horizontal="center" vertical="center"/>
    </xf>
    <xf numFmtId="3" fontId="31" fillId="4" borderId="0" xfId="0" applyNumberFormat="1" applyFont="1" applyFill="1" applyAlignment="1">
      <alignment horizontal="center" vertical="center"/>
    </xf>
    <xf numFmtId="4" fontId="31" fillId="4" borderId="0" xfId="0" applyNumberFormat="1" applyFont="1" applyFill="1" applyAlignment="1">
      <alignment horizontal="center" vertical="center"/>
    </xf>
    <xf numFmtId="0" fontId="32" fillId="4" borderId="0" xfId="0" applyFont="1" applyFill="1" applyAlignment="1">
      <alignment horizontal="left" vertical="center"/>
    </xf>
    <xf numFmtId="4" fontId="33" fillId="4" borderId="0" xfId="0" applyNumberFormat="1" applyFont="1" applyFill="1" applyAlignment="1">
      <alignment horizontal="center"/>
    </xf>
    <xf numFmtId="9" fontId="33" fillId="4" borderId="0" xfId="1" applyFont="1" applyFill="1" applyBorder="1" applyAlignment="1" applyProtection="1">
      <alignment horizontal="center"/>
    </xf>
    <xf numFmtId="0" fontId="26" fillId="4" borderId="0" xfId="0" applyFont="1" applyFill="1" applyAlignment="1">
      <alignment horizontal="left" vertical="center"/>
    </xf>
    <xf numFmtId="4" fontId="22" fillId="4" borderId="0" xfId="0" applyNumberFormat="1" applyFont="1" applyFill="1" applyAlignment="1">
      <alignment horizontal="center"/>
    </xf>
    <xf numFmtId="3" fontId="18" fillId="4" borderId="0" xfId="0" applyNumberFormat="1" applyFont="1" applyFill="1" applyAlignment="1">
      <alignment horizontal="center" vertical="center"/>
    </xf>
    <xf numFmtId="0" fontId="34" fillId="4" borderId="0" xfId="0" applyFont="1" applyFill="1" applyAlignment="1">
      <alignment horizontal="left" vertical="center"/>
    </xf>
    <xf numFmtId="4" fontId="25" fillId="4" borderId="0" xfId="0" applyNumberFormat="1" applyFont="1" applyFill="1" applyAlignment="1">
      <alignment horizontal="center" vertical="center"/>
    </xf>
    <xf numFmtId="3" fontId="22" fillId="4" borderId="0" xfId="0" applyNumberFormat="1" applyFont="1" applyFill="1" applyAlignment="1">
      <alignment horizontal="left"/>
    </xf>
    <xf numFmtId="3" fontId="25" fillId="4" borderId="0" xfId="0" applyNumberFormat="1" applyFont="1" applyFill="1" applyAlignment="1">
      <alignment horizontal="center" vertical="center"/>
    </xf>
    <xf numFmtId="0" fontId="17" fillId="4" borderId="7" xfId="0" applyFont="1" applyFill="1" applyBorder="1" applyAlignment="1">
      <alignment horizontal="left"/>
    </xf>
    <xf numFmtId="4" fontId="36" fillId="4" borderId="7" xfId="0" applyNumberFormat="1" applyFont="1" applyFill="1" applyBorder="1" applyAlignment="1">
      <alignment horizontal="center"/>
    </xf>
    <xf numFmtId="0" fontId="16" fillId="4" borderId="0" xfId="0" applyFont="1" applyFill="1"/>
    <xf numFmtId="0" fontId="16" fillId="4" borderId="10" xfId="0" applyFont="1" applyFill="1" applyBorder="1" applyAlignment="1">
      <alignment horizontal="left"/>
    </xf>
    <xf numFmtId="4" fontId="36" fillId="4" borderId="6" xfId="0" applyNumberFormat="1" applyFont="1" applyFill="1" applyBorder="1" applyAlignment="1">
      <alignment horizontal="center"/>
    </xf>
    <xf numFmtId="4" fontId="35" fillId="4" borderId="5" xfId="0" applyNumberFormat="1" applyFont="1" applyFill="1" applyBorder="1" applyAlignment="1">
      <alignment horizontal="center"/>
    </xf>
    <xf numFmtId="0" fontId="18" fillId="4" borderId="0" xfId="0" applyFont="1" applyFill="1" applyAlignment="1">
      <alignment horizontal="center" vertical="center"/>
    </xf>
    <xf numFmtId="0" fontId="37" fillId="4" borderId="7" xfId="0" applyFont="1" applyFill="1" applyBorder="1" applyAlignment="1">
      <alignment horizontal="left" vertical="center"/>
    </xf>
    <xf numFmtId="4" fontId="38" fillId="4" borderId="7" xfId="0" applyNumberFormat="1" applyFont="1" applyFill="1" applyBorder="1" applyAlignment="1">
      <alignment horizontal="center"/>
    </xf>
    <xf numFmtId="0" fontId="37" fillId="4" borderId="0" xfId="0" applyFont="1" applyFill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0" xfId="0" applyFont="1" applyFill="1" applyAlignment="1">
      <alignment horizontal="center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left"/>
    </xf>
    <xf numFmtId="4" fontId="16" fillId="5" borderId="7" xfId="0" applyNumberFormat="1" applyFont="1" applyFill="1" applyBorder="1" applyAlignment="1">
      <alignment horizontal="center"/>
    </xf>
    <xf numFmtId="0" fontId="16" fillId="4" borderId="23" xfId="0" applyFont="1" applyFill="1" applyBorder="1" applyAlignment="1">
      <alignment horizontal="left"/>
    </xf>
    <xf numFmtId="3" fontId="16" fillId="4" borderId="0" xfId="0" applyNumberFormat="1" applyFont="1" applyFill="1" applyAlignment="1">
      <alignment horizontal="left"/>
    </xf>
    <xf numFmtId="4" fontId="26" fillId="5" borderId="0" xfId="5" applyNumberFormat="1" applyFont="1" applyFill="1" applyAlignment="1" applyProtection="1">
      <alignment horizontal="center" vertical="distributed"/>
      <protection locked="0"/>
    </xf>
    <xf numFmtId="3" fontId="16" fillId="4" borderId="0" xfId="0" applyNumberFormat="1" applyFont="1" applyFill="1" applyAlignment="1">
      <alignment horizontal="left" wrapText="1"/>
    </xf>
    <xf numFmtId="0" fontId="26" fillId="4" borderId="0" xfId="0" applyFont="1" applyFill="1" applyAlignment="1">
      <alignment horizontal="left" vertical="center" wrapText="1"/>
    </xf>
    <xf numFmtId="0" fontId="27" fillId="4" borderId="0" xfId="0" applyFont="1" applyFill="1" applyAlignment="1">
      <alignment horizontal="left" vertical="center"/>
    </xf>
    <xf numFmtId="0" fontId="29" fillId="4" borderId="0" xfId="0" applyFont="1" applyFill="1" applyAlignment="1">
      <alignment horizontal="left" vertical="center"/>
    </xf>
    <xf numFmtId="0" fontId="16" fillId="4" borderId="0" xfId="0" applyFont="1" applyFill="1" applyAlignment="1">
      <alignment vertical="distributed"/>
    </xf>
    <xf numFmtId="4" fontId="8" fillId="4" borderId="0" xfId="0" applyNumberFormat="1" applyFont="1" applyFill="1" applyAlignment="1">
      <alignment horizontal="center"/>
    </xf>
    <xf numFmtId="4" fontId="40" fillId="4" borderId="0" xfId="0" applyNumberFormat="1" applyFont="1" applyFill="1" applyAlignment="1">
      <alignment horizontal="center"/>
    </xf>
    <xf numFmtId="4" fontId="0" fillId="4" borderId="0" xfId="0" applyNumberFormat="1" applyFill="1"/>
    <xf numFmtId="4" fontId="23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distributed"/>
    </xf>
    <xf numFmtId="0" fontId="39" fillId="4" borderId="0" xfId="0" applyFont="1" applyFill="1" applyAlignment="1">
      <alignment horizontal="left" vertical="distributed"/>
    </xf>
    <xf numFmtId="4" fontId="39" fillId="4" borderId="0" xfId="0" applyNumberFormat="1" applyFont="1" applyFill="1" applyAlignment="1">
      <alignment horizontal="center" vertical="center"/>
    </xf>
    <xf numFmtId="0" fontId="34" fillId="4" borderId="0" xfId="0" applyFont="1" applyFill="1" applyAlignment="1">
      <alignment horizontal="left" vertical="distributed"/>
    </xf>
    <xf numFmtId="4" fontId="34" fillId="4" borderId="0" xfId="0" applyNumberFormat="1" applyFont="1" applyFill="1" applyAlignment="1">
      <alignment horizontal="center" vertical="distributed"/>
    </xf>
    <xf numFmtId="0" fontId="42" fillId="4" borderId="0" xfId="0" applyFont="1" applyFill="1" applyAlignment="1">
      <alignment horizontal="center"/>
    </xf>
    <xf numFmtId="0" fontId="16" fillId="4" borderId="0" xfId="0" applyFont="1" applyFill="1" applyAlignment="1">
      <alignment horizontal="left" vertical="distributed"/>
    </xf>
    <xf numFmtId="0" fontId="22" fillId="4" borderId="0" xfId="0" applyFont="1" applyFill="1" applyAlignment="1">
      <alignment horizontal="left" vertical="distributed"/>
    </xf>
    <xf numFmtId="3" fontId="16" fillId="4" borderId="0" xfId="0" applyNumberFormat="1" applyFont="1" applyFill="1" applyAlignment="1">
      <alignment horizontal="left" vertical="distributed"/>
    </xf>
    <xf numFmtId="4" fontId="40" fillId="5" borderId="0" xfId="0" applyNumberFormat="1" applyFont="1" applyFill="1" applyAlignment="1" applyProtection="1">
      <alignment horizontal="center"/>
      <protection locked="0"/>
    </xf>
    <xf numFmtId="3" fontId="43" fillId="4" borderId="0" xfId="0" applyNumberFormat="1" applyFont="1" applyFill="1" applyAlignment="1">
      <alignment horizontal="left" vertical="distributed"/>
    </xf>
    <xf numFmtId="3" fontId="5" fillId="4" borderId="0" xfId="0" applyNumberFormat="1" applyFont="1" applyFill="1" applyAlignment="1">
      <alignment horizontal="left" vertical="distributed"/>
    </xf>
    <xf numFmtId="3" fontId="44" fillId="4" borderId="0" xfId="0" applyNumberFormat="1" applyFont="1" applyFill="1" applyAlignment="1">
      <alignment horizontal="center" vertical="center"/>
    </xf>
    <xf numFmtId="3" fontId="22" fillId="4" borderId="0" xfId="0" applyNumberFormat="1" applyFont="1" applyFill="1" applyAlignment="1">
      <alignment horizontal="left" vertical="distributed"/>
    </xf>
    <xf numFmtId="0" fontId="22" fillId="4" borderId="0" xfId="0" applyFont="1" applyFill="1" applyAlignment="1">
      <alignment vertical="distributed"/>
    </xf>
    <xf numFmtId="4" fontId="45" fillId="4" borderId="0" xfId="0" applyNumberFormat="1" applyFont="1" applyFill="1" applyAlignment="1">
      <alignment horizontal="center"/>
    </xf>
    <xf numFmtId="0" fontId="6" fillId="4" borderId="0" xfId="0" applyFont="1" applyFill="1"/>
    <xf numFmtId="4" fontId="38" fillId="4" borderId="0" xfId="0" applyNumberFormat="1" applyFont="1" applyFill="1" applyAlignment="1">
      <alignment horizontal="center"/>
    </xf>
    <xf numFmtId="3" fontId="5" fillId="4" borderId="28" xfId="0" applyNumberFormat="1" applyFont="1" applyFill="1" applyBorder="1" applyAlignment="1">
      <alignment horizontal="left" vertical="distributed"/>
    </xf>
    <xf numFmtId="4" fontId="22" fillId="4" borderId="28" xfId="0" applyNumberFormat="1" applyFont="1" applyFill="1" applyBorder="1" applyAlignment="1">
      <alignment horizontal="center"/>
    </xf>
    <xf numFmtId="4" fontId="5" fillId="4" borderId="28" xfId="0" applyNumberFormat="1" applyFont="1" applyFill="1" applyBorder="1" applyAlignment="1">
      <alignment horizontal="center"/>
    </xf>
    <xf numFmtId="3" fontId="3" fillId="2" borderId="1" xfId="2" applyNumberFormat="1" applyAlignment="1" applyProtection="1">
      <alignment horizontal="left" vertical="distributed"/>
    </xf>
    <xf numFmtId="4" fontId="3" fillId="2" borderId="1" xfId="2" applyNumberFormat="1" applyAlignment="1" applyProtection="1">
      <alignment horizontal="center"/>
    </xf>
    <xf numFmtId="0" fontId="22" fillId="4" borderId="28" xfId="0" applyFont="1" applyFill="1" applyBorder="1" applyAlignment="1">
      <alignment vertical="distributed"/>
    </xf>
    <xf numFmtId="3" fontId="4" fillId="3" borderId="2" xfId="3" applyNumberFormat="1" applyAlignment="1" applyProtection="1">
      <alignment horizontal="left" vertical="distributed"/>
    </xf>
    <xf numFmtId="4" fontId="4" fillId="3" borderId="2" xfId="3" applyNumberFormat="1" applyAlignment="1" applyProtection="1">
      <alignment horizontal="center"/>
    </xf>
    <xf numFmtId="0" fontId="4" fillId="3" borderId="2" xfId="3" applyAlignment="1" applyProtection="1">
      <alignment horizontal="left" vertical="distributed"/>
    </xf>
    <xf numFmtId="0" fontId="47" fillId="4" borderId="0" xfId="0" applyFont="1" applyFill="1"/>
    <xf numFmtId="0" fontId="0" fillId="4" borderId="0" xfId="0" applyFill="1" applyAlignment="1">
      <alignment vertical="distributed"/>
    </xf>
    <xf numFmtId="0" fontId="0" fillId="4" borderId="0" xfId="0" applyFill="1" applyAlignment="1">
      <alignment horizontal="center"/>
    </xf>
    <xf numFmtId="0" fontId="49" fillId="4" borderId="0" xfId="0" applyFont="1" applyFill="1" applyAlignment="1">
      <alignment wrapText="1"/>
    </xf>
    <xf numFmtId="0" fontId="49" fillId="4" borderId="0" xfId="0" applyFont="1" applyFill="1"/>
    <xf numFmtId="0" fontId="28" fillId="4" borderId="0" xfId="0" applyFont="1" applyFill="1" applyAlignment="1">
      <alignment wrapText="1"/>
    </xf>
    <xf numFmtId="0" fontId="50" fillId="4" borderId="0" xfId="0" applyFont="1" applyFill="1" applyAlignment="1">
      <alignment wrapText="1"/>
    </xf>
    <xf numFmtId="0" fontId="50" fillId="4" borderId="13" xfId="0" applyFont="1" applyFill="1" applyBorder="1" applyAlignment="1">
      <alignment horizontal="center" vertical="center" wrapText="1"/>
    </xf>
    <xf numFmtId="0" fontId="28" fillId="4" borderId="13" xfId="0" applyFont="1" applyFill="1" applyBorder="1" applyAlignment="1" applyProtection="1">
      <alignment wrapText="1"/>
      <protection locked="0"/>
    </xf>
    <xf numFmtId="4" fontId="28" fillId="4" borderId="13" xfId="0" applyNumberFormat="1" applyFont="1" applyFill="1" applyBorder="1" applyAlignment="1" applyProtection="1">
      <alignment wrapText="1"/>
      <protection locked="0"/>
    </xf>
    <xf numFmtId="9" fontId="28" fillId="4" borderId="13" xfId="1" applyFont="1" applyFill="1" applyBorder="1" applyAlignment="1" applyProtection="1">
      <alignment wrapText="1"/>
    </xf>
    <xf numFmtId="0" fontId="28" fillId="4" borderId="13" xfId="0" applyFont="1" applyFill="1" applyBorder="1" applyAlignment="1">
      <alignment wrapText="1"/>
    </xf>
    <xf numFmtId="0" fontId="50" fillId="4" borderId="13" xfId="0" applyFont="1" applyFill="1" applyBorder="1" applyAlignment="1">
      <alignment wrapText="1"/>
    </xf>
    <xf numFmtId="4" fontId="50" fillId="4" borderId="13" xfId="0" applyNumberFormat="1" applyFont="1" applyFill="1" applyBorder="1"/>
    <xf numFmtId="9" fontId="50" fillId="4" borderId="13" xfId="1" applyFont="1" applyFill="1" applyBorder="1" applyProtection="1"/>
    <xf numFmtId="2" fontId="50" fillId="4" borderId="13" xfId="0" applyNumberFormat="1" applyFont="1" applyFill="1" applyBorder="1"/>
    <xf numFmtId="0" fontId="50" fillId="4" borderId="13" xfId="0" applyFont="1" applyFill="1" applyBorder="1"/>
    <xf numFmtId="0" fontId="28" fillId="4" borderId="0" xfId="0" applyFont="1" applyFill="1"/>
    <xf numFmtId="0" fontId="28" fillId="4" borderId="0" xfId="0" applyFont="1" applyFill="1" applyAlignment="1">
      <alignment horizontal="left" wrapText="1"/>
    </xf>
    <xf numFmtId="0" fontId="51" fillId="4" borderId="0" xfId="0" applyFont="1" applyFill="1" applyAlignment="1">
      <alignment horizontal="center"/>
    </xf>
    <xf numFmtId="0" fontId="52" fillId="4" borderId="13" xfId="0" applyFont="1" applyFill="1" applyBorder="1" applyAlignment="1">
      <alignment horizontal="center"/>
    </xf>
    <xf numFmtId="0" fontId="28" fillId="4" borderId="13" xfId="0" applyFont="1" applyFill="1" applyBorder="1"/>
    <xf numFmtId="3" fontId="28" fillId="4" borderId="13" xfId="0" applyNumberFormat="1" applyFont="1" applyFill="1" applyBorder="1"/>
    <xf numFmtId="0" fontId="49" fillId="4" borderId="16" xfId="0" applyFont="1" applyFill="1" applyBorder="1"/>
    <xf numFmtId="0" fontId="49" fillId="4" borderId="17" xfId="0" applyFont="1" applyFill="1" applyBorder="1"/>
    <xf numFmtId="166" fontId="49" fillId="4" borderId="13" xfId="0" applyNumberFormat="1" applyFont="1" applyFill="1" applyBorder="1"/>
    <xf numFmtId="3" fontId="50" fillId="4" borderId="13" xfId="0" applyNumberFormat="1" applyFont="1" applyFill="1" applyBorder="1"/>
    <xf numFmtId="0" fontId="28" fillId="5" borderId="13" xfId="0" applyFont="1" applyFill="1" applyBorder="1" applyAlignment="1" applyProtection="1">
      <alignment wrapText="1"/>
      <protection locked="0"/>
    </xf>
    <xf numFmtId="4" fontId="28" fillId="5" borderId="13" xfId="0" applyNumberFormat="1" applyFont="1" applyFill="1" applyBorder="1" applyAlignment="1" applyProtection="1">
      <alignment wrapText="1"/>
      <protection locked="0"/>
    </xf>
    <xf numFmtId="4" fontId="16" fillId="4" borderId="0" xfId="0" applyNumberFormat="1" applyFont="1" applyFill="1" applyAlignment="1">
      <alignment horizontal="center" vertical="center"/>
    </xf>
    <xf numFmtId="4" fontId="53" fillId="0" borderId="7" xfId="5" applyNumberFormat="1" applyFont="1" applyBorder="1" applyAlignment="1">
      <alignment vertical="center" wrapText="1"/>
    </xf>
    <xf numFmtId="4" fontId="53" fillId="4" borderId="0" xfId="5" applyNumberFormat="1" applyFont="1" applyFill="1" applyAlignment="1">
      <alignment horizontal="center" vertical="center" wrapText="1"/>
    </xf>
    <xf numFmtId="4" fontId="54" fillId="0" borderId="7" xfId="5" applyNumberFormat="1" applyFont="1" applyBorder="1" applyAlignment="1">
      <alignment horizontal="center" vertical="center" wrapText="1"/>
    </xf>
    <xf numFmtId="4" fontId="16" fillId="4" borderId="0" xfId="0" applyNumberFormat="1" applyFont="1" applyFill="1" applyAlignment="1">
      <alignment horizontal="center" vertical="center" wrapText="1"/>
    </xf>
    <xf numFmtId="0" fontId="25" fillId="4" borderId="0" xfId="0" applyFont="1" applyFill="1" applyAlignment="1">
      <alignment horizontal="left" vertical="distributed" wrapText="1"/>
    </xf>
    <xf numFmtId="0" fontId="46" fillId="4" borderId="0" xfId="0" applyFont="1" applyFill="1" applyAlignment="1">
      <alignment horizontal="left" vertical="distributed"/>
    </xf>
    <xf numFmtId="0" fontId="29" fillId="6" borderId="28" xfId="0" applyFont="1" applyFill="1" applyBorder="1" applyAlignment="1">
      <alignment horizontal="left" vertical="center"/>
    </xf>
    <xf numFmtId="4" fontId="22" fillId="6" borderId="28" xfId="0" applyNumberFormat="1" applyFont="1" applyFill="1" applyBorder="1" applyAlignment="1">
      <alignment horizontal="center"/>
    </xf>
    <xf numFmtId="4" fontId="30" fillId="6" borderId="28" xfId="0" applyNumberFormat="1" applyFont="1" applyFill="1" applyBorder="1" applyAlignment="1">
      <alignment horizontal="center"/>
    </xf>
    <xf numFmtId="4" fontId="40" fillId="5" borderId="0" xfId="0" applyNumberFormat="1" applyFont="1" applyFill="1" applyAlignment="1" applyProtection="1">
      <alignment horizontal="center" wrapText="1"/>
      <protection locked="0"/>
    </xf>
    <xf numFmtId="0" fontId="28" fillId="4" borderId="4" xfId="0" applyFont="1" applyFill="1" applyBorder="1" applyAlignment="1">
      <alignment wrapText="1"/>
    </xf>
    <xf numFmtId="0" fontId="28" fillId="4" borderId="12" xfId="0" applyFont="1" applyFill="1" applyBorder="1" applyAlignment="1">
      <alignment wrapText="1"/>
    </xf>
    <xf numFmtId="3" fontId="61" fillId="7" borderId="7" xfId="0" applyNumberFormat="1" applyFont="1" applyFill="1" applyBorder="1" applyAlignment="1">
      <alignment vertical="top" wrapText="1"/>
    </xf>
    <xf numFmtId="4" fontId="60" fillId="7" borderId="7" xfId="0" applyNumberFormat="1" applyFont="1" applyFill="1" applyBorder="1" applyAlignment="1">
      <alignment horizontal="center"/>
    </xf>
    <xf numFmtId="0" fontId="60" fillId="7" borderId="7" xfId="0" applyFont="1" applyFill="1" applyBorder="1" applyAlignment="1">
      <alignment horizontal="left" vertical="center" wrapText="1"/>
    </xf>
    <xf numFmtId="0" fontId="61" fillId="7" borderId="7" xfId="0" applyFont="1" applyFill="1" applyBorder="1" applyAlignment="1">
      <alignment horizontal="left" vertical="center" wrapText="1"/>
    </xf>
    <xf numFmtId="164" fontId="60" fillId="7" borderId="7" xfId="6" applyFont="1" applyFill="1" applyBorder="1" applyAlignment="1">
      <alignment horizontal="center"/>
    </xf>
    <xf numFmtId="0" fontId="60" fillId="7" borderId="7" xfId="0" applyFont="1" applyFill="1" applyBorder="1" applyAlignment="1">
      <alignment horizontal="center"/>
    </xf>
    <xf numFmtId="0" fontId="57" fillId="0" borderId="0" xfId="0" applyFont="1" applyAlignment="1">
      <alignment vertical="distributed"/>
    </xf>
    <xf numFmtId="0" fontId="62" fillId="0" borderId="0" xfId="0" applyFont="1" applyAlignment="1">
      <alignment vertical="distributed"/>
    </xf>
    <xf numFmtId="0" fontId="63" fillId="0" borderId="3" xfId="4" applyFont="1" applyBorder="1" applyAlignment="1" applyProtection="1">
      <alignment vertical="distributed"/>
    </xf>
    <xf numFmtId="0" fontId="57" fillId="0" borderId="3" xfId="0" applyFont="1" applyBorder="1" applyAlignment="1">
      <alignment vertical="distributed"/>
    </xf>
    <xf numFmtId="0" fontId="57" fillId="0" borderId="3" xfId="0" applyFont="1" applyBorder="1" applyAlignment="1">
      <alignment vertical="distributed" wrapText="1"/>
    </xf>
    <xf numFmtId="0" fontId="64" fillId="0" borderId="0" xfId="4" applyFont="1" applyAlignment="1" applyProtection="1">
      <alignment horizontal="left" vertical="center"/>
    </xf>
    <xf numFmtId="0" fontId="64" fillId="0" borderId="0" xfId="4" applyFont="1" applyAlignment="1" applyProtection="1">
      <alignment horizontal="left" vertical="center" wrapText="1"/>
    </xf>
    <xf numFmtId="0" fontId="65" fillId="0" borderId="0" xfId="4" applyFont="1" applyAlignment="1" applyProtection="1">
      <alignment vertical="distributed"/>
    </xf>
    <xf numFmtId="0" fontId="57" fillId="0" borderId="4" xfId="0" applyFont="1" applyBorder="1" applyAlignment="1">
      <alignment vertical="distributed" wrapText="1"/>
    </xf>
    <xf numFmtId="0" fontId="66" fillId="0" borderId="33" xfId="7" applyFont="1" applyBorder="1" applyAlignment="1">
      <alignment vertical="center" wrapText="1"/>
    </xf>
    <xf numFmtId="0" fontId="66" fillId="0" borderId="34" xfId="7" applyFont="1" applyBorder="1" applyAlignment="1">
      <alignment vertical="center" wrapText="1"/>
    </xf>
    <xf numFmtId="0" fontId="66" fillId="0" borderId="30" xfId="7" applyFont="1" applyBorder="1" applyAlignment="1">
      <alignment horizontal="center" vertical="center" wrapText="1"/>
    </xf>
    <xf numFmtId="0" fontId="66" fillId="0" borderId="31" xfId="7" applyFont="1" applyBorder="1" applyAlignment="1">
      <alignment vertical="top" wrapText="1"/>
    </xf>
    <xf numFmtId="0" fontId="66" fillId="0" borderId="32" xfId="7" applyFont="1" applyBorder="1" applyAlignment="1">
      <alignment vertical="center" wrapText="1"/>
    </xf>
    <xf numFmtId="0" fontId="66" fillId="0" borderId="30" xfId="7" applyFont="1" applyBorder="1" applyAlignment="1">
      <alignment vertical="center" wrapText="1"/>
    </xf>
    <xf numFmtId="0" fontId="39" fillId="4" borderId="0" xfId="0" applyFont="1" applyFill="1" applyAlignment="1">
      <alignment horizontal="center" vertical="distributed"/>
    </xf>
    <xf numFmtId="0" fontId="34" fillId="4" borderId="0" xfId="0" applyFont="1" applyFill="1" applyAlignment="1">
      <alignment horizontal="center" vertical="distributed"/>
    </xf>
    <xf numFmtId="0" fontId="66" fillId="0" borderId="33" xfId="7" applyFont="1" applyBorder="1" applyAlignment="1">
      <alignment vertical="center" wrapText="1"/>
    </xf>
    <xf numFmtId="2" fontId="0" fillId="4" borderId="0" xfId="0" applyNumberFormat="1" applyFill="1" applyAlignment="1">
      <alignment horizontal="center" vertical="center"/>
    </xf>
    <xf numFmtId="2" fontId="23" fillId="4" borderId="0" xfId="0" applyNumberFormat="1" applyFont="1" applyFill="1" applyAlignment="1">
      <alignment horizontal="center" vertical="center"/>
    </xf>
    <xf numFmtId="2" fontId="16" fillId="4" borderId="0" xfId="0" applyNumberFormat="1" applyFont="1" applyFill="1" applyAlignment="1">
      <alignment horizontal="center" vertical="center"/>
    </xf>
    <xf numFmtId="2" fontId="16" fillId="4" borderId="0" xfId="0" quotePrefix="1" applyNumberFormat="1" applyFont="1" applyFill="1" applyAlignment="1">
      <alignment horizontal="center" vertical="center"/>
    </xf>
    <xf numFmtId="167" fontId="16" fillId="4" borderId="0" xfId="0" quotePrefix="1" applyNumberFormat="1" applyFont="1" applyFill="1" applyAlignment="1">
      <alignment horizontal="center" vertical="center"/>
    </xf>
    <xf numFmtId="1" fontId="16" fillId="4" borderId="0" xfId="0" applyNumberFormat="1" applyFont="1" applyFill="1" applyAlignment="1">
      <alignment horizontal="center" vertical="center"/>
    </xf>
    <xf numFmtId="2" fontId="26" fillId="4" borderId="0" xfId="0" applyNumberFormat="1" applyFont="1" applyFill="1" applyAlignment="1">
      <alignment horizontal="center" vertical="center"/>
    </xf>
    <xf numFmtId="2" fontId="25" fillId="4" borderId="0" xfId="0" applyNumberFormat="1" applyFont="1" applyFill="1" applyAlignment="1">
      <alignment horizontal="center" vertical="center"/>
    </xf>
    <xf numFmtId="2" fontId="18" fillId="4" borderId="0" xfId="0" applyNumberFormat="1" applyFont="1" applyFill="1" applyAlignment="1">
      <alignment horizontal="center" vertical="center"/>
    </xf>
    <xf numFmtId="2" fontId="37" fillId="4" borderId="7" xfId="0" applyNumberFormat="1" applyFont="1" applyFill="1" applyBorder="1" applyAlignment="1">
      <alignment horizontal="center" vertical="center"/>
    </xf>
    <xf numFmtId="2" fontId="18" fillId="4" borderId="7" xfId="0" applyNumberFormat="1" applyFont="1" applyFill="1" applyBorder="1" applyAlignment="1">
      <alignment horizontal="center" vertical="center"/>
    </xf>
    <xf numFmtId="2" fontId="25" fillId="4" borderId="7" xfId="0" applyNumberFormat="1" applyFont="1" applyFill="1" applyBorder="1" applyAlignment="1">
      <alignment horizontal="center" vertical="center"/>
    </xf>
    <xf numFmtId="2" fontId="24" fillId="4" borderId="0" xfId="0" applyNumberFormat="1" applyFont="1" applyFill="1" applyAlignment="1">
      <alignment horizontal="center" vertical="center"/>
    </xf>
    <xf numFmtId="4" fontId="46" fillId="4" borderId="0" xfId="0" applyNumberFormat="1" applyFont="1" applyFill="1" applyAlignment="1">
      <alignment horizontal="left" vertical="distributed"/>
    </xf>
    <xf numFmtId="1" fontId="42" fillId="4" borderId="0" xfId="0" applyNumberFormat="1" applyFont="1" applyFill="1" applyAlignment="1">
      <alignment horizontal="center"/>
    </xf>
    <xf numFmtId="0" fontId="66" fillId="0" borderId="34" xfId="7" applyFont="1" applyBorder="1" applyAlignment="1">
      <alignment horizontal="center" wrapText="1"/>
    </xf>
    <xf numFmtId="4" fontId="16" fillId="4" borderId="7" xfId="0" applyNumberFormat="1" applyFont="1" applyFill="1" applyBorder="1" applyAlignment="1">
      <alignment horizontal="center"/>
    </xf>
    <xf numFmtId="0" fontId="25" fillId="4" borderId="0" xfId="0" applyFont="1" applyFill="1" applyAlignment="1">
      <alignment horizontal="left" vertical="distributed" wrapText="1"/>
    </xf>
    <xf numFmtId="0" fontId="39" fillId="4" borderId="0" xfId="0" applyFont="1" applyFill="1" applyAlignment="1">
      <alignment horizontal="center" vertical="distributed"/>
    </xf>
    <xf numFmtId="0" fontId="34" fillId="4" borderId="0" xfId="0" applyFont="1" applyFill="1" applyAlignment="1">
      <alignment horizontal="center" vertical="distributed"/>
    </xf>
    <xf numFmtId="0" fontId="67" fillId="0" borderId="0" xfId="0" applyFont="1" applyAlignment="1">
      <alignment vertical="distributed"/>
    </xf>
    <xf numFmtId="4" fontId="53" fillId="0" borderId="7" xfId="5" applyNumberFormat="1" applyFont="1" applyBorder="1" applyAlignment="1">
      <alignment horizontal="left" vertical="center" wrapText="1"/>
    </xf>
    <xf numFmtId="4" fontId="53" fillId="0" borderId="7" xfId="5" applyNumberFormat="1" applyFont="1" applyBorder="1" applyAlignment="1">
      <alignment horizontal="center" vertical="center" wrapText="1"/>
    </xf>
    <xf numFmtId="0" fontId="67" fillId="0" borderId="0" xfId="0" applyFont="1" applyAlignment="1">
      <alignment horizontal="left" vertical="distributed" wrapText="1"/>
    </xf>
    <xf numFmtId="0" fontId="67" fillId="0" borderId="0" xfId="0" applyFont="1" applyAlignment="1">
      <alignment horizontal="left" vertical="distributed"/>
    </xf>
    <xf numFmtId="0" fontId="67" fillId="0" borderId="35" xfId="7" applyFont="1" applyBorder="1" applyAlignment="1">
      <alignment horizontal="center" vertical="center" wrapText="1"/>
    </xf>
    <xf numFmtId="0" fontId="18" fillId="4" borderId="0" xfId="0" applyFont="1" applyFill="1" applyAlignment="1">
      <alignment horizontal="left" vertical="distributed"/>
    </xf>
    <xf numFmtId="4" fontId="53" fillId="0" borderId="8" xfId="5" applyNumberFormat="1" applyFont="1" applyBorder="1" applyAlignment="1">
      <alignment horizontal="center" vertical="center" wrapText="1"/>
    </xf>
    <xf numFmtId="4" fontId="53" fillId="0" borderId="9" xfId="5" applyNumberFormat="1" applyFont="1" applyBorder="1" applyAlignment="1">
      <alignment horizontal="center" vertical="center" wrapText="1"/>
    </xf>
    <xf numFmtId="4" fontId="53" fillId="0" borderId="29" xfId="5" applyNumberFormat="1" applyFont="1" applyBorder="1" applyAlignment="1">
      <alignment horizontal="center" vertical="center" wrapText="1"/>
    </xf>
    <xf numFmtId="4" fontId="53" fillId="0" borderId="10" xfId="5" applyNumberFormat="1" applyFont="1" applyBorder="1" applyAlignment="1">
      <alignment horizontal="center" vertical="center" wrapText="1"/>
    </xf>
    <xf numFmtId="4" fontId="16" fillId="4" borderId="20" xfId="0" applyNumberFormat="1" applyFont="1" applyFill="1" applyBorder="1" applyAlignment="1">
      <alignment horizontal="center"/>
    </xf>
    <xf numFmtId="4" fontId="16" fillId="4" borderId="21" xfId="0" applyNumberFormat="1" applyFont="1" applyFill="1" applyBorder="1" applyAlignment="1">
      <alignment horizontal="center"/>
    </xf>
    <xf numFmtId="3" fontId="22" fillId="4" borderId="27" xfId="0" applyNumberFormat="1" applyFont="1" applyFill="1" applyBorder="1" applyAlignment="1">
      <alignment horizontal="left"/>
    </xf>
    <xf numFmtId="4" fontId="16" fillId="4" borderId="7" xfId="0" applyNumberFormat="1" applyFont="1" applyFill="1" applyBorder="1" applyAlignment="1">
      <alignment horizontal="center"/>
    </xf>
    <xf numFmtId="0" fontId="25" fillId="4" borderId="0" xfId="0" applyFont="1" applyFill="1" applyAlignment="1">
      <alignment horizontal="left" vertical="distributed" wrapText="1"/>
    </xf>
    <xf numFmtId="0" fontId="25" fillId="4" borderId="0" xfId="0" applyFont="1" applyFill="1" applyAlignment="1">
      <alignment horizontal="left" vertical="distributed"/>
    </xf>
    <xf numFmtId="0" fontId="39" fillId="4" borderId="0" xfId="0" applyFont="1" applyFill="1" applyAlignment="1">
      <alignment horizontal="center" vertical="distributed"/>
    </xf>
    <xf numFmtId="0" fontId="34" fillId="4" borderId="0" xfId="0" applyFont="1" applyFill="1" applyAlignment="1">
      <alignment horizontal="center" vertical="distributed"/>
    </xf>
    <xf numFmtId="0" fontId="28" fillId="4" borderId="11" xfId="0" applyFont="1" applyFill="1" applyBorder="1" applyAlignment="1">
      <alignment horizontal="center" wrapText="1"/>
    </xf>
    <xf numFmtId="0" fontId="28" fillId="4" borderId="4" xfId="0" applyFont="1" applyFill="1" applyBorder="1" applyAlignment="1">
      <alignment horizontal="center" wrapText="1"/>
    </xf>
    <xf numFmtId="0" fontId="48" fillId="4" borderId="0" xfId="0" applyFont="1" applyFill="1" applyAlignment="1">
      <alignment horizontal="left" wrapText="1"/>
    </xf>
    <xf numFmtId="0" fontId="28" fillId="4" borderId="14" xfId="0" applyFont="1" applyFill="1" applyBorder="1" applyAlignment="1">
      <alignment horizontal="center"/>
    </xf>
    <xf numFmtId="0" fontId="28" fillId="4" borderId="15" xfId="0" applyFont="1" applyFill="1" applyBorder="1" applyAlignment="1">
      <alignment horizontal="center"/>
    </xf>
    <xf numFmtId="0" fontId="50" fillId="4" borderId="24" xfId="0" applyFont="1" applyFill="1" applyBorder="1" applyAlignment="1">
      <alignment horizontal="center"/>
    </xf>
    <xf numFmtId="0" fontId="50" fillId="4" borderId="25" xfId="0" applyFont="1" applyFill="1" applyBorder="1" applyAlignment="1">
      <alignment horizontal="center"/>
    </xf>
    <xf numFmtId="0" fontId="51" fillId="4" borderId="25" xfId="0" applyFont="1" applyFill="1" applyBorder="1" applyAlignment="1">
      <alignment horizontal="center"/>
    </xf>
    <xf numFmtId="0" fontId="51" fillId="4" borderId="26" xfId="0" applyFont="1" applyFill="1" applyBorder="1" applyAlignment="1">
      <alignment horizontal="center"/>
    </xf>
  </cellXfs>
  <cellStyles count="19">
    <cellStyle name="Comma" xfId="6" builtinId="3"/>
    <cellStyle name="Hyperlink" xfId="4" builtinId="8"/>
    <cellStyle name="Input" xfId="2" builtinId="20"/>
    <cellStyle name="Normal" xfId="0" builtinId="0"/>
    <cellStyle name="Normal 2" xfId="5"/>
    <cellStyle name="Normal 3" xfId="8"/>
    <cellStyle name="Normal 4" xfId="10"/>
    <cellStyle name="Normal 4 2" xfId="12"/>
    <cellStyle name="Normal 5" xfId="7"/>
    <cellStyle name="Output" xfId="3" builtinId="21"/>
    <cellStyle name="Percent" xfId="1" builtinId="5"/>
    <cellStyle name="Percent 2" xfId="9"/>
    <cellStyle name="Percent 3" xfId="11"/>
    <cellStyle name="Pivot Table Category" xfId="15"/>
    <cellStyle name="Pivot Table Corner" xfId="14"/>
    <cellStyle name="Pivot Table Field" xfId="13"/>
    <cellStyle name="Pivot Table Result" xfId="18"/>
    <cellStyle name="Pivot Table Title" xfId="17"/>
    <cellStyle name="Pivot Table Value" xfId="16"/>
  </cellStyles>
  <dxfs count="10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UARD~1.CIU\AppData\Local\Temp\7zO87119338\16%20Model%20D%20-Macheta%20privind%20analiza%20si%20previziunea%20financi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ere"/>
      <sheetName val="1 Bilant"/>
      <sheetName val="2 Cont RP"/>
      <sheetName val="Analiza financiara-extinsa"/>
      <sheetName val="3 Analiza financiara-indicatori"/>
      <sheetName val="4 Risc beneficiar"/>
      <sheetName val="Buget cerere"/>
      <sheetName val="Investitie"/>
      <sheetName val="5 Venituri si cheltuieli"/>
      <sheetName val="c Cont PP previzionat"/>
      <sheetName val="d Proiectii financiare (intr) "/>
      <sheetName val=" Proiectii financiare_V,Ch act"/>
      <sheetName val=" Proiectii financiare marginal"/>
      <sheetName val=" Rentabilitate investitie"/>
      <sheetName val="Sheet1"/>
      <sheetName val="Sustenabilitate proiect"/>
      <sheetName val="Sheet2"/>
      <sheetName val="Funding-g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2">
          <cell r="B92" t="str">
            <v>ASISTENŢĂ FINANCIARĂ NERAMBURSABILĂ SOLICITATĂ</v>
          </cell>
        </row>
        <row r="94">
          <cell r="B94" t="str">
            <v>Surse proprii</v>
          </cell>
        </row>
        <row r="95">
          <cell r="B95" t="str">
            <v>Contributie publica (veniturile nete actualizate, pentru proiecte generatoare de venit)</v>
          </cell>
        </row>
        <row r="96">
          <cell r="B96" t="str">
            <v>Imprumuturi bancare (surse imprumutate)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35"/>
  <sheetViews>
    <sheetView workbookViewId="0">
      <selection activeCell="E8" sqref="E8"/>
    </sheetView>
  </sheetViews>
  <sheetFormatPr defaultColWidth="9.140625" defaultRowHeight="15.75" x14ac:dyDescent="0.25"/>
  <cols>
    <col min="1" max="1" width="44.5703125" style="3" customWidth="1"/>
    <col min="2" max="2" width="91.140625" style="3" customWidth="1"/>
  </cols>
  <sheetData>
    <row r="1" spans="1:3" x14ac:dyDescent="0.25">
      <c r="A1" s="184" t="s">
        <v>282</v>
      </c>
    </row>
    <row r="2" spans="1:3" s="1" customFormat="1" ht="60.75" customHeight="1" x14ac:dyDescent="0.2">
      <c r="A2" s="187" t="s">
        <v>237</v>
      </c>
      <c r="B2" s="187"/>
    </row>
    <row r="3" spans="1:3" s="1" customFormat="1" x14ac:dyDescent="0.2">
      <c r="A3" s="188" t="s">
        <v>229</v>
      </c>
      <c r="B3" s="188"/>
    </row>
    <row r="4" spans="1:3" x14ac:dyDescent="0.25">
      <c r="A4" s="2"/>
      <c r="B4" s="2"/>
    </row>
    <row r="5" spans="1:3" ht="16.149999999999999" customHeight="1" x14ac:dyDescent="0.25">
      <c r="A5" s="185" t="s">
        <v>230</v>
      </c>
      <c r="B5" s="185"/>
    </row>
    <row r="6" spans="1:3" ht="16.149999999999999" customHeight="1" x14ac:dyDescent="0.25">
      <c r="A6" s="185"/>
      <c r="B6" s="185"/>
    </row>
    <row r="7" spans="1:3" ht="15.6" customHeight="1" x14ac:dyDescent="0.25">
      <c r="A7" s="185" t="s">
        <v>227</v>
      </c>
      <c r="B7" s="185"/>
    </row>
    <row r="8" spans="1:3" ht="15.6" customHeight="1" x14ac:dyDescent="0.25">
      <c r="A8" s="185"/>
      <c r="B8" s="185"/>
      <c r="C8" s="4"/>
    </row>
    <row r="9" spans="1:3" ht="15.6" customHeight="1" x14ac:dyDescent="0.25">
      <c r="A9" s="185" t="s">
        <v>0</v>
      </c>
      <c r="B9" s="185"/>
    </row>
    <row r="10" spans="1:3" ht="15.6" customHeight="1" x14ac:dyDescent="0.25">
      <c r="A10" s="185"/>
      <c r="B10" s="185"/>
    </row>
    <row r="11" spans="1:3" ht="15.6" customHeight="1" x14ac:dyDescent="0.25">
      <c r="A11" s="185" t="s">
        <v>1</v>
      </c>
      <c r="B11" s="185"/>
    </row>
    <row r="12" spans="1:3" ht="15.6" customHeight="1" x14ac:dyDescent="0.25">
      <c r="A12" s="185"/>
      <c r="B12" s="185"/>
    </row>
    <row r="13" spans="1:3" ht="15.6" customHeight="1" x14ac:dyDescent="0.25">
      <c r="A13" s="186" t="s">
        <v>228</v>
      </c>
      <c r="B13" s="186"/>
    </row>
    <row r="14" spans="1:3" ht="15" x14ac:dyDescent="0.25">
      <c r="A14"/>
      <c r="B14"/>
    </row>
    <row r="15" spans="1:3" ht="15" x14ac:dyDescent="0.25">
      <c r="A15" s="146" t="s">
        <v>2</v>
      </c>
      <c r="B15" s="146"/>
    </row>
    <row r="16" spans="1:3" ht="15" x14ac:dyDescent="0.25">
      <c r="A16" s="146"/>
      <c r="B16" s="146"/>
    </row>
    <row r="17" spans="1:2" ht="15" x14ac:dyDescent="0.25">
      <c r="A17" s="147" t="s">
        <v>3</v>
      </c>
      <c r="B17" s="146"/>
    </row>
    <row r="18" spans="1:2" ht="15" hidden="1" x14ac:dyDescent="0.25">
      <c r="A18" s="148" t="s">
        <v>4</v>
      </c>
      <c r="B18" s="149" t="s">
        <v>5</v>
      </c>
    </row>
    <row r="19" spans="1:2" ht="36" hidden="1" x14ac:dyDescent="0.25">
      <c r="A19" s="148" t="s">
        <v>6</v>
      </c>
      <c r="B19" s="150" t="s">
        <v>7</v>
      </c>
    </row>
    <row r="20" spans="1:2" ht="15" x14ac:dyDescent="0.25">
      <c r="A20" s="151" t="s">
        <v>240</v>
      </c>
      <c r="B20" s="149" t="s">
        <v>239</v>
      </c>
    </row>
    <row r="21" spans="1:2" ht="24" x14ac:dyDescent="0.25">
      <c r="A21" s="152" t="s">
        <v>241</v>
      </c>
      <c r="B21" s="150" t="s">
        <v>242</v>
      </c>
    </row>
    <row r="22" spans="1:2" ht="15" x14ac:dyDescent="0.25">
      <c r="A22" s="153"/>
      <c r="B22" s="146"/>
    </row>
    <row r="23" spans="1:2" ht="15" x14ac:dyDescent="0.25">
      <c r="A23" s="147" t="s">
        <v>8</v>
      </c>
      <c r="B23" s="146"/>
    </row>
    <row r="24" spans="1:2" ht="36" x14ac:dyDescent="0.25">
      <c r="A24" s="148" t="s">
        <v>9</v>
      </c>
      <c r="B24" s="154" t="s">
        <v>10</v>
      </c>
    </row>
    <row r="25" spans="1:2" ht="24" x14ac:dyDescent="0.25">
      <c r="A25" s="151"/>
      <c r="B25" s="149" t="s">
        <v>11</v>
      </c>
    </row>
    <row r="26" spans="1:2" ht="15" x14ac:dyDescent="0.25">
      <c r="A26" s="151"/>
      <c r="B26" s="149" t="s">
        <v>238</v>
      </c>
    </row>
    <row r="27" spans="1:2" x14ac:dyDescent="0.25">
      <c r="A27" s="151"/>
    </row>
    <row r="28" spans="1:2" x14ac:dyDescent="0.25">
      <c r="A28" s="151"/>
    </row>
    <row r="29" spans="1:2" x14ac:dyDescent="0.25">
      <c r="A29" s="5"/>
    </row>
    <row r="34" spans="1:1" x14ac:dyDescent="0.25">
      <c r="A34" s="6"/>
    </row>
    <row r="35" spans="1:1" x14ac:dyDescent="0.25">
      <c r="A35" s="6"/>
    </row>
  </sheetData>
  <mergeCells count="7">
    <mergeCell ref="A11:B12"/>
    <mergeCell ref="A13:B13"/>
    <mergeCell ref="A2:B2"/>
    <mergeCell ref="A3:B3"/>
    <mergeCell ref="A5:B6"/>
    <mergeCell ref="A7:B8"/>
    <mergeCell ref="A9:B10"/>
  </mergeCells>
  <hyperlinks>
    <hyperlink ref="A24" location="'3 Analiza financiara-indicatori'!A1" display="3 Analiza financiara - indicatori"/>
    <hyperlink ref="A18" location="'1 Bilant'!A1" display="1 Bilant"/>
    <hyperlink ref="A19" location="'2 Cont RP'!A1" display="2 Cont RP"/>
    <hyperlink ref="A20" location="'Buget cerere'!A1" display="Buget cerere"/>
    <hyperlink ref="A21" location="' Proiectii financiare_V,Ch act'!A1" display="Proiectii financiare_V,Ch act"/>
  </hyperlinks>
  <pageMargins left="0.7" right="0.7" top="0.75" bottom="0.75" header="0.3" footer="0.3"/>
  <pageSetup paperSize="9" scale="6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opLeftCell="A28" zoomScale="85" zoomScaleNormal="85" workbookViewId="0">
      <selection activeCell="J71" sqref="J71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v>0</v>
      </c>
      <c r="E10" s="61">
        <v>0</v>
      </c>
      <c r="F10" s="36">
        <f t="shared" si="3"/>
        <v>0</v>
      </c>
      <c r="G10" s="61">
        <v>0</v>
      </c>
      <c r="H10" s="61">
        <v>0</v>
      </c>
      <c r="I10" s="36">
        <f t="shared" ref="I10:I16" si="7">G10+H10</f>
        <v>0</v>
      </c>
      <c r="J10" s="36"/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v>0</v>
      </c>
      <c r="E11" s="61">
        <v>0</v>
      </c>
      <c r="F11" s="36">
        <f t="shared" si="3"/>
        <v>0</v>
      </c>
      <c r="G11" s="61">
        <v>0</v>
      </c>
      <c r="H11" s="61">
        <v>0</v>
      </c>
      <c r="I11" s="36">
        <f t="shared" si="7"/>
        <v>0</v>
      </c>
      <c r="J11" s="36"/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v>0</v>
      </c>
      <c r="E12" s="61">
        <v>0</v>
      </c>
      <c r="F12" s="36">
        <f t="shared" si="3"/>
        <v>0</v>
      </c>
      <c r="G12" s="61">
        <v>0</v>
      </c>
      <c r="H12" s="61">
        <v>0</v>
      </c>
      <c r="I12" s="36">
        <f t="shared" si="7"/>
        <v>0</v>
      </c>
      <c r="J12" s="36"/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v>0</v>
      </c>
      <c r="E13" s="61">
        <v>0</v>
      </c>
      <c r="F13" s="36">
        <f t="shared" si="3"/>
        <v>0</v>
      </c>
      <c r="G13" s="61">
        <v>0</v>
      </c>
      <c r="H13" s="61">
        <v>0</v>
      </c>
      <c r="I13" s="36">
        <f t="shared" si="7"/>
        <v>0</v>
      </c>
      <c r="J13" s="36"/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v>0</v>
      </c>
      <c r="E14" s="61">
        <v>0</v>
      </c>
      <c r="F14" s="36">
        <f t="shared" si="3"/>
        <v>0</v>
      </c>
      <c r="G14" s="61">
        <v>0</v>
      </c>
      <c r="H14" s="61">
        <v>0</v>
      </c>
      <c r="I14" s="36">
        <f t="shared" si="7"/>
        <v>0</v>
      </c>
      <c r="J14" s="36"/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v>0</v>
      </c>
      <c r="E15" s="61">
        <v>0</v>
      </c>
      <c r="F15" s="36">
        <f t="shared" si="3"/>
        <v>0</v>
      </c>
      <c r="G15" s="61">
        <v>0</v>
      </c>
      <c r="H15" s="61">
        <v>0</v>
      </c>
      <c r="I15" s="36">
        <f t="shared" si="7"/>
        <v>0</v>
      </c>
      <c r="J15" s="36"/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v>0</v>
      </c>
      <c r="E16" s="61">
        <v>0</v>
      </c>
      <c r="F16" s="36">
        <f t="shared" si="3"/>
        <v>0</v>
      </c>
      <c r="G16" s="61">
        <v>0</v>
      </c>
      <c r="H16" s="61">
        <v>0</v>
      </c>
      <c r="I16" s="36">
        <f t="shared" si="7"/>
        <v>0</v>
      </c>
      <c r="J16" s="36"/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4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v>0</v>
      </c>
      <c r="E20" s="61">
        <v>0</v>
      </c>
      <c r="F20" s="36">
        <f t="shared" si="11"/>
        <v>0</v>
      </c>
      <c r="G20" s="61">
        <v>0</v>
      </c>
      <c r="H20" s="61">
        <v>0</v>
      </c>
      <c r="I20" s="36">
        <f t="shared" ref="I20:I26" si="15">G20+H20</f>
        <v>0</v>
      </c>
      <c r="J20" s="36"/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v>0</v>
      </c>
      <c r="E21" s="61">
        <v>0</v>
      </c>
      <c r="F21" s="36">
        <f t="shared" si="11"/>
        <v>0</v>
      </c>
      <c r="G21" s="61">
        <v>0</v>
      </c>
      <c r="H21" s="61">
        <v>0</v>
      </c>
      <c r="I21" s="36">
        <f t="shared" si="15"/>
        <v>0</v>
      </c>
      <c r="J21" s="36"/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v>0</v>
      </c>
      <c r="E22" s="61">
        <v>0</v>
      </c>
      <c r="F22" s="36">
        <f t="shared" si="11"/>
        <v>0</v>
      </c>
      <c r="G22" s="61">
        <v>0</v>
      </c>
      <c r="H22" s="61">
        <v>0</v>
      </c>
      <c r="I22" s="36">
        <f t="shared" si="15"/>
        <v>0</v>
      </c>
      <c r="J22" s="36"/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v>0</v>
      </c>
      <c r="E23" s="61">
        <v>0</v>
      </c>
      <c r="F23" s="36">
        <f t="shared" si="11"/>
        <v>0</v>
      </c>
      <c r="G23" s="61">
        <v>0</v>
      </c>
      <c r="H23" s="61">
        <v>0</v>
      </c>
      <c r="I23" s="36">
        <f t="shared" si="15"/>
        <v>0</v>
      </c>
      <c r="J23" s="36"/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v>0</v>
      </c>
      <c r="E24" s="61">
        <v>0</v>
      </c>
      <c r="F24" s="36">
        <f t="shared" si="11"/>
        <v>0</v>
      </c>
      <c r="G24" s="61">
        <v>0</v>
      </c>
      <c r="H24" s="61">
        <v>0</v>
      </c>
      <c r="I24" s="36">
        <f t="shared" si="15"/>
        <v>0</v>
      </c>
      <c r="J24" s="36"/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v>0</v>
      </c>
      <c r="E25" s="61">
        <v>0</v>
      </c>
      <c r="F25" s="36">
        <f t="shared" si="11"/>
        <v>0</v>
      </c>
      <c r="G25" s="61">
        <v>0</v>
      </c>
      <c r="H25" s="61">
        <v>0</v>
      </c>
      <c r="I25" s="36">
        <f t="shared" si="15"/>
        <v>0</v>
      </c>
      <c r="J25" s="36"/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v>0</v>
      </c>
      <c r="E26" s="61">
        <v>0</v>
      </c>
      <c r="F26" s="36">
        <f t="shared" si="11"/>
        <v>0</v>
      </c>
      <c r="G26" s="61">
        <v>0</v>
      </c>
      <c r="H26" s="61">
        <v>0</v>
      </c>
      <c r="I26" s="36">
        <f t="shared" si="15"/>
        <v>0</v>
      </c>
      <c r="J26" s="36"/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v>0</v>
      </c>
      <c r="E30" s="61">
        <v>0</v>
      </c>
      <c r="F30" s="36">
        <f t="shared" si="11"/>
        <v>0</v>
      </c>
      <c r="G30" s="61">
        <v>0</v>
      </c>
      <c r="H30" s="61">
        <v>0</v>
      </c>
      <c r="I30" s="36">
        <f t="shared" ref="I30:I31" si="18">G30+H30</f>
        <v>0</v>
      </c>
      <c r="J30" s="36"/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v>0</v>
      </c>
      <c r="E31" s="61">
        <v>0</v>
      </c>
      <c r="F31" s="36">
        <f t="shared" si="11"/>
        <v>0</v>
      </c>
      <c r="G31" s="61">
        <v>0</v>
      </c>
      <c r="H31" s="61">
        <v>0</v>
      </c>
      <c r="I31" s="36">
        <f t="shared" si="18"/>
        <v>0</v>
      </c>
      <c r="J31" s="36"/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v>0</v>
      </c>
      <c r="E32" s="61">
        <v>0</v>
      </c>
      <c r="F32" s="36">
        <f t="shared" si="11"/>
        <v>0</v>
      </c>
      <c r="G32" s="61">
        <v>0</v>
      </c>
      <c r="H32" s="61">
        <v>0</v>
      </c>
      <c r="I32" s="36">
        <f>G32+H32</f>
        <v>0</v>
      </c>
      <c r="J32" s="36"/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v>0</v>
      </c>
      <c r="E33" s="61">
        <v>0</v>
      </c>
      <c r="F33" s="36">
        <f t="shared" si="11"/>
        <v>0</v>
      </c>
      <c r="G33" s="61">
        <v>0</v>
      </c>
      <c r="H33" s="61">
        <v>0</v>
      </c>
      <c r="I33" s="36">
        <f>G33+H33</f>
        <v>0</v>
      </c>
      <c r="J33" s="36"/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si="9"/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19">L29</f>
        <v>0</v>
      </c>
      <c r="M34" s="36">
        <f t="shared" si="19"/>
        <v>0</v>
      </c>
      <c r="N34" s="36">
        <f t="shared" si="19"/>
        <v>0</v>
      </c>
      <c r="O34" s="36">
        <f t="shared" si="19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0">F36+I36</f>
        <v>0</v>
      </c>
      <c r="D36" s="36">
        <f>D37+D38+D39</f>
        <v>0</v>
      </c>
      <c r="E36" s="36">
        <f>E37+E38+E39</f>
        <v>0</v>
      </c>
      <c r="F36" s="36">
        <f t="shared" ref="F36:F37" si="21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2">L37+L38+L39</f>
        <v>0</v>
      </c>
      <c r="M36" s="36">
        <f t="shared" si="22"/>
        <v>0</v>
      </c>
      <c r="N36" s="36">
        <f t="shared" si="22"/>
        <v>0</v>
      </c>
      <c r="O36" s="36">
        <f t="shared" si="22"/>
        <v>0</v>
      </c>
      <c r="P36" s="127" t="str">
        <f t="shared" ref="P36:P39" si="23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0"/>
        <v>0</v>
      </c>
      <c r="D37" s="61">
        <v>0</v>
      </c>
      <c r="E37" s="61">
        <v>0</v>
      </c>
      <c r="F37" s="36">
        <f t="shared" si="21"/>
        <v>0</v>
      </c>
      <c r="G37" s="61">
        <v>0</v>
      </c>
      <c r="H37" s="61">
        <v>0</v>
      </c>
      <c r="I37" s="36">
        <f>G37+H37</f>
        <v>0</v>
      </c>
      <c r="J37" s="36"/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127" t="str">
        <f t="shared" si="23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0"/>
        <v>0</v>
      </c>
      <c r="D38" s="61">
        <v>0</v>
      </c>
      <c r="E38" s="61">
        <v>0</v>
      </c>
      <c r="F38" s="36">
        <f>D38+E38</f>
        <v>0</v>
      </c>
      <c r="G38" s="61">
        <v>0</v>
      </c>
      <c r="H38" s="61">
        <v>0</v>
      </c>
      <c r="I38" s="36">
        <f>G38+H38</f>
        <v>0</v>
      </c>
      <c r="J38" s="36"/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127" t="str">
        <f t="shared" si="23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0"/>
        <v>0</v>
      </c>
      <c r="D39" s="61">
        <v>0</v>
      </c>
      <c r="E39" s="61">
        <v>0</v>
      </c>
      <c r="F39" s="36">
        <f t="shared" ref="F39" si="24">D39+E39</f>
        <v>0</v>
      </c>
      <c r="G39" s="61">
        <v>0</v>
      </c>
      <c r="H39" s="61">
        <v>0</v>
      </c>
      <c r="I39" s="36">
        <f t="shared" ref="I39" si="25">G39+H39</f>
        <v>0</v>
      </c>
      <c r="J39" s="36"/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127" t="str">
        <f t="shared" si="23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0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6">L36</f>
        <v>0</v>
      </c>
      <c r="M40" s="36">
        <f t="shared" si="26"/>
        <v>0</v>
      </c>
      <c r="N40" s="36">
        <f t="shared" si="26"/>
        <v>0</v>
      </c>
      <c r="O40" s="36">
        <f t="shared" si="26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6" si="27">F42+I42</f>
        <v>0</v>
      </c>
      <c r="D42" s="36">
        <f>D43+D45+D44</f>
        <v>0</v>
      </c>
      <c r="E42" s="36">
        <f>E43+E45+E44</f>
        <v>0</v>
      </c>
      <c r="F42" s="36">
        <f>D42+E42</f>
        <v>0</v>
      </c>
      <c r="G42" s="36">
        <f t="shared" ref="G42:H42" si="28">G43+G45+G44</f>
        <v>0</v>
      </c>
      <c r="H42" s="36">
        <f t="shared" si="28"/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5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7"/>
        <v>0</v>
      </c>
      <c r="D43" s="61">
        <v>0</v>
      </c>
      <c r="E43" s="61">
        <v>0</v>
      </c>
      <c r="F43" s="36">
        <f t="shared" ref="F43" si="31">D43+E43</f>
        <v>0</v>
      </c>
      <c r="G43" s="61">
        <v>0</v>
      </c>
      <c r="H43" s="61">
        <v>0</v>
      </c>
      <c r="I43" s="36">
        <f>G43+H43</f>
        <v>0</v>
      </c>
      <c r="J43" s="36"/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ref="C44" si="32">F44+I44</f>
        <v>0</v>
      </c>
      <c r="D44" s="61">
        <v>0</v>
      </c>
      <c r="E44" s="61">
        <v>0</v>
      </c>
      <c r="F44" s="36">
        <f t="shared" ref="F44" si="33">D44+E44</f>
        <v>0</v>
      </c>
      <c r="G44" s="61">
        <v>0</v>
      </c>
      <c r="H44" s="61">
        <v>0</v>
      </c>
      <c r="I44" s="36">
        <f>G44+H44</f>
        <v>0</v>
      </c>
      <c r="J44" s="36"/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127" t="str">
        <f t="shared" ref="P44" si="34">IF(C44=SUM(K44:O44),"ok","Eroare")</f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si="27"/>
        <v>0</v>
      </c>
      <c r="D45" s="61">
        <v>0</v>
      </c>
      <c r="E45" s="61">
        <v>0</v>
      </c>
      <c r="F45" s="36">
        <f>D45+E45</f>
        <v>0</v>
      </c>
      <c r="G45" s="61">
        <v>0</v>
      </c>
      <c r="H45" s="61">
        <v>0</v>
      </c>
      <c r="I45" s="36">
        <f>G45+H45</f>
        <v>0</v>
      </c>
      <c r="J45" s="36"/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127" t="str">
        <f t="shared" si="30"/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si="27"/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5">L42</f>
        <v>0</v>
      </c>
      <c r="M46" s="36">
        <f t="shared" si="35"/>
        <v>0</v>
      </c>
      <c r="N46" s="36">
        <f t="shared" si="35"/>
        <v>0</v>
      </c>
      <c r="O46" s="36">
        <f t="shared" si="35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281</v>
      </c>
      <c r="B48" s="35" t="s">
        <v>277</v>
      </c>
      <c r="C48" s="36">
        <f t="shared" ref="C48:C49" si="36">F48+I48</f>
        <v>0</v>
      </c>
      <c r="D48" s="61">
        <v>0</v>
      </c>
      <c r="E48" s="61">
        <v>0</v>
      </c>
      <c r="F48" s="36">
        <f t="shared" ref="F48" si="37">D48+E48</f>
        <v>0</v>
      </c>
      <c r="G48" s="61">
        <v>0</v>
      </c>
      <c r="H48" s="61">
        <v>0</v>
      </c>
      <c r="I48" s="36">
        <f t="shared" ref="I48" si="38">G48+H48</f>
        <v>0</v>
      </c>
      <c r="J48" s="36"/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286</v>
      </c>
      <c r="C49" s="36">
        <f t="shared" si="36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39">L48</f>
        <v>0</v>
      </c>
      <c r="M49" s="36">
        <f t="shared" si="39"/>
        <v>0</v>
      </c>
      <c r="N49" s="36">
        <f t="shared" si="39"/>
        <v>0</v>
      </c>
      <c r="O49" s="36">
        <f t="shared" si="39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>K17+K27+K34+K40+K46+K49</f>
        <v>0</v>
      </c>
      <c r="L50" s="136">
        <f t="shared" ref="L50:O50" si="40">L17+L27+L34+L40+L46+L49</f>
        <v>0</v>
      </c>
      <c r="M50" s="136">
        <f t="shared" si="40"/>
        <v>0</v>
      </c>
      <c r="N50" s="136">
        <f t="shared" si="40"/>
        <v>0</v>
      </c>
      <c r="O50" s="136">
        <f t="shared" si="40"/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41">SUM(E63:E64)</f>
        <v>0</v>
      </c>
      <c r="F62" s="50">
        <f t="shared" si="41"/>
        <v>0</v>
      </c>
      <c r="G62" s="50">
        <f t="shared" si="41"/>
        <v>0</v>
      </c>
      <c r="H62" s="50">
        <f t="shared" si="41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180">
        <f>K52</f>
        <v>0</v>
      </c>
      <c r="E63" s="180">
        <f t="shared" ref="E63:H63" si="42">L52</f>
        <v>0</v>
      </c>
      <c r="F63" s="180">
        <f t="shared" si="42"/>
        <v>0</v>
      </c>
      <c r="G63" s="180">
        <f t="shared" si="42"/>
        <v>0</v>
      </c>
      <c r="H63" s="180">
        <f t="shared" si="42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180">
        <f>K51</f>
        <v>0</v>
      </c>
      <c r="E64" s="180">
        <f>L51</f>
        <v>0</v>
      </c>
      <c r="F64" s="180">
        <f>M51</f>
        <v>0</v>
      </c>
      <c r="G64" s="180">
        <f>N51</f>
        <v>0</v>
      </c>
      <c r="H64" s="180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43">SUM(E66:E67)</f>
        <v>0</v>
      </c>
      <c r="F65" s="50">
        <f t="shared" si="43"/>
        <v>0</v>
      </c>
      <c r="G65" s="50">
        <f t="shared" si="43"/>
        <v>0</v>
      </c>
      <c r="H65" s="50">
        <f t="shared" si="43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180">
        <f>D64-D66</f>
        <v>0</v>
      </c>
      <c r="E68" s="180">
        <f t="shared" ref="E68:H68" si="44">E64-E66</f>
        <v>0</v>
      </c>
      <c r="F68" s="180">
        <f t="shared" si="44"/>
        <v>0</v>
      </c>
      <c r="G68" s="180">
        <f t="shared" si="44"/>
        <v>0</v>
      </c>
      <c r="H68" s="180">
        <f t="shared" si="44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47:O47"/>
    <mergeCell ref="D60:H60"/>
    <mergeCell ref="B8:O8"/>
    <mergeCell ref="B18:O18"/>
    <mergeCell ref="B28:O28"/>
    <mergeCell ref="B35:O35"/>
    <mergeCell ref="B41:O41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  <pageSetup paperSize="9" scale="2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O174"/>
  <sheetViews>
    <sheetView tabSelected="1" topLeftCell="A92" workbookViewId="0">
      <selection activeCell="G103" sqref="G103"/>
    </sheetView>
  </sheetViews>
  <sheetFormatPr defaultColWidth="8.85546875" defaultRowHeight="15" x14ac:dyDescent="0.25"/>
  <cols>
    <col min="1" max="1" width="45.7109375" style="66" customWidth="1"/>
    <col min="2" max="7" width="15.5703125" style="9" customWidth="1"/>
    <col min="8" max="8" width="15.5703125" style="68" customWidth="1"/>
    <col min="9" max="15" width="15.5703125" style="9" customWidth="1"/>
    <col min="16" max="16" width="7.7109375" style="9" bestFit="1" customWidth="1"/>
    <col min="17" max="17" width="7.28515625" style="15" bestFit="1" customWidth="1"/>
    <col min="18" max="30" width="9.140625" style="69" customWidth="1"/>
    <col min="31" max="16384" width="8.85546875" style="17"/>
  </cols>
  <sheetData>
    <row r="1" spans="1:32" ht="54" customHeight="1" x14ac:dyDescent="0.25">
      <c r="A1" s="201" t="s">
        <v>164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67"/>
    </row>
    <row r="2" spans="1:32" ht="16.5" customHeight="1" x14ac:dyDescent="0.25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67"/>
    </row>
    <row r="3" spans="1:32" ht="20.25" x14ac:dyDescent="0.25">
      <c r="A3" s="72"/>
      <c r="B3" s="73"/>
      <c r="C3" s="73"/>
      <c r="I3" s="67"/>
      <c r="J3" s="67"/>
      <c r="K3" s="67"/>
      <c r="L3" s="67"/>
    </row>
    <row r="4" spans="1:32" ht="27.75" customHeight="1" x14ac:dyDescent="0.25">
      <c r="A4" s="199" t="s">
        <v>28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32" s="28" customFormat="1" ht="36" customHeight="1" x14ac:dyDescent="0.25">
      <c r="A5" s="202" t="s">
        <v>29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</row>
    <row r="6" spans="1:32" s="28" customFormat="1" ht="36" customHeight="1" x14ac:dyDescent="0.25">
      <c r="A6" s="74"/>
      <c r="B6" s="75"/>
      <c r="C6" s="76" t="str">
        <f>C50</f>
        <v>Implementare</v>
      </c>
      <c r="D6" s="76" t="str">
        <f t="shared" ref="D6:AF6" si="0">D50</f>
        <v>Implementare</v>
      </c>
      <c r="E6" s="76" t="str">
        <f t="shared" si="0"/>
        <v>Operare</v>
      </c>
      <c r="F6" s="76" t="str">
        <f t="shared" si="0"/>
        <v>Operare</v>
      </c>
      <c r="G6" s="76" t="str">
        <f t="shared" si="0"/>
        <v>Operare</v>
      </c>
      <c r="H6" s="76" t="str">
        <f t="shared" si="0"/>
        <v>Operare</v>
      </c>
      <c r="I6" s="76" t="str">
        <f t="shared" si="0"/>
        <v>Operare</v>
      </c>
      <c r="J6" s="76" t="str">
        <f t="shared" si="0"/>
        <v>Operare</v>
      </c>
      <c r="K6" s="76" t="str">
        <f t="shared" si="0"/>
        <v>Operare</v>
      </c>
      <c r="L6" s="76" t="str">
        <f t="shared" si="0"/>
        <v>Operare</v>
      </c>
      <c r="M6" s="76" t="str">
        <f t="shared" si="0"/>
        <v>Operare</v>
      </c>
      <c r="N6" s="76" t="str">
        <f t="shared" si="0"/>
        <v>Operare</v>
      </c>
      <c r="O6" s="76" t="str">
        <f t="shared" si="0"/>
        <v>Operare</v>
      </c>
      <c r="P6" s="76" t="str">
        <f t="shared" si="0"/>
        <v>Operare</v>
      </c>
      <c r="Q6" s="76" t="str">
        <f t="shared" si="0"/>
        <v>Operare</v>
      </c>
      <c r="R6" s="76" t="str">
        <f t="shared" si="0"/>
        <v>Operare</v>
      </c>
      <c r="S6" s="76" t="str">
        <f t="shared" si="0"/>
        <v>Operare</v>
      </c>
      <c r="T6" s="76" t="str">
        <f t="shared" si="0"/>
        <v>Operare</v>
      </c>
      <c r="U6" s="76" t="str">
        <f t="shared" si="0"/>
        <v>Operare</v>
      </c>
      <c r="V6" s="76" t="str">
        <f t="shared" si="0"/>
        <v>Operare</v>
      </c>
      <c r="W6" s="76" t="str">
        <f t="shared" si="0"/>
        <v>Operare</v>
      </c>
      <c r="X6" s="76" t="str">
        <f t="shared" si="0"/>
        <v>Operare</v>
      </c>
      <c r="Y6" s="76" t="str">
        <f t="shared" si="0"/>
        <v>Operare</v>
      </c>
      <c r="Z6" s="76" t="str">
        <f t="shared" si="0"/>
        <v>Operare</v>
      </c>
      <c r="AA6" s="76" t="str">
        <f t="shared" si="0"/>
        <v>Operare</v>
      </c>
      <c r="AB6" s="76" t="str">
        <f t="shared" si="0"/>
        <v>Operare</v>
      </c>
      <c r="AC6" s="76" t="str">
        <f t="shared" si="0"/>
        <v>Operare</v>
      </c>
      <c r="AD6" s="76" t="str">
        <f t="shared" si="0"/>
        <v>Operare</v>
      </c>
      <c r="AE6" s="76" t="str">
        <f t="shared" si="0"/>
        <v>Operare</v>
      </c>
      <c r="AF6" s="76" t="str">
        <f t="shared" si="0"/>
        <v>Operare</v>
      </c>
    </row>
    <row r="7" spans="1:32" s="28" customFormat="1" ht="25.5" x14ac:dyDescent="0.25">
      <c r="A7" s="77" t="s">
        <v>30</v>
      </c>
      <c r="B7" s="76" t="s">
        <v>16</v>
      </c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76">
        <v>6</v>
      </c>
      <c r="I7" s="76">
        <v>7</v>
      </c>
      <c r="J7" s="76">
        <v>8</v>
      </c>
      <c r="K7" s="76">
        <v>9</v>
      </c>
      <c r="L7" s="76">
        <v>10</v>
      </c>
      <c r="M7" s="76">
        <v>11</v>
      </c>
      <c r="N7" s="76">
        <v>12</v>
      </c>
      <c r="O7" s="76">
        <v>13</v>
      </c>
      <c r="P7" s="76">
        <v>14</v>
      </c>
      <c r="Q7" s="76">
        <v>15</v>
      </c>
      <c r="R7" s="76">
        <v>16</v>
      </c>
      <c r="S7" s="76">
        <v>17</v>
      </c>
      <c r="T7" s="76">
        <v>18</v>
      </c>
      <c r="U7" s="76">
        <v>19</v>
      </c>
      <c r="V7" s="76">
        <v>20</v>
      </c>
      <c r="W7" s="76">
        <v>21</v>
      </c>
      <c r="X7" s="76">
        <v>22</v>
      </c>
      <c r="Y7" s="76">
        <v>23</v>
      </c>
      <c r="Z7" s="76">
        <v>24</v>
      </c>
      <c r="AA7" s="76">
        <v>25</v>
      </c>
      <c r="AB7" s="76">
        <v>26</v>
      </c>
      <c r="AC7" s="76">
        <v>27</v>
      </c>
      <c r="AD7" s="76">
        <v>28</v>
      </c>
      <c r="AE7" s="76">
        <v>29</v>
      </c>
      <c r="AF7" s="76">
        <v>30</v>
      </c>
    </row>
    <row r="8" spans="1:32" s="28" customFormat="1" x14ac:dyDescent="0.25">
      <c r="A8" s="78" t="s">
        <v>31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s="28" customFormat="1" x14ac:dyDescent="0.2">
      <c r="A9" s="79" t="s">
        <v>32</v>
      </c>
      <c r="B9" s="36">
        <f>SUM(C9:AF9)</f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</row>
    <row r="10" spans="1:32" s="28" customFormat="1" ht="23.25" customHeight="1" x14ac:dyDescent="0.2">
      <c r="A10" s="79" t="s">
        <v>33</v>
      </c>
      <c r="B10" s="36">
        <f t="shared" ref="B10:B24" si="1">SUM(C10:AF10)</f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</row>
    <row r="11" spans="1:32" s="28" customFormat="1" x14ac:dyDescent="0.2">
      <c r="A11" s="79" t="s">
        <v>34</v>
      </c>
      <c r="B11" s="36">
        <f t="shared" si="1"/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</row>
    <row r="12" spans="1:32" s="28" customFormat="1" x14ac:dyDescent="0.2">
      <c r="A12" s="77" t="s">
        <v>35</v>
      </c>
      <c r="B12" s="36">
        <f t="shared" si="1"/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</row>
    <row r="13" spans="1:32" s="28" customFormat="1" ht="22.5" x14ac:dyDescent="0.2">
      <c r="A13" s="137" t="s">
        <v>217</v>
      </c>
      <c r="B13" s="36">
        <f t="shared" si="1"/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</row>
    <row r="14" spans="1:32" s="28" customFormat="1" ht="22.5" x14ac:dyDescent="0.2">
      <c r="A14" s="137" t="s">
        <v>217</v>
      </c>
      <c r="B14" s="36">
        <f t="shared" si="1"/>
        <v>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</v>
      </c>
      <c r="AF14" s="80">
        <v>0</v>
      </c>
    </row>
    <row r="15" spans="1:32" s="28" customFormat="1" ht="22.5" x14ac:dyDescent="0.2">
      <c r="A15" s="137" t="s">
        <v>217</v>
      </c>
      <c r="B15" s="36">
        <f t="shared" si="1"/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</row>
    <row r="16" spans="1:32" s="28" customFormat="1" ht="25.5" x14ac:dyDescent="0.2">
      <c r="A16" s="79" t="s">
        <v>36</v>
      </c>
      <c r="B16" s="36">
        <f t="shared" si="1"/>
        <v>0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</row>
    <row r="17" spans="1:32" s="28" customFormat="1" ht="18" customHeight="1" x14ac:dyDescent="0.2">
      <c r="A17" s="79" t="s">
        <v>37</v>
      </c>
      <c r="B17" s="36">
        <f t="shared" si="1"/>
        <v>0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</row>
    <row r="18" spans="1:32" s="28" customFormat="1" ht="18" customHeight="1" x14ac:dyDescent="0.2">
      <c r="A18" s="79" t="s">
        <v>38</v>
      </c>
      <c r="B18" s="36">
        <f t="shared" si="1"/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</row>
    <row r="19" spans="1:32" s="28" customFormat="1" ht="18" customHeight="1" x14ac:dyDescent="0.2">
      <c r="A19" s="79" t="s">
        <v>39</v>
      </c>
      <c r="B19" s="36">
        <f t="shared" si="1"/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</row>
    <row r="20" spans="1:32" s="28" customFormat="1" ht="18" customHeight="1" x14ac:dyDescent="0.2">
      <c r="A20" s="79" t="s">
        <v>40</v>
      </c>
      <c r="B20" s="36">
        <f t="shared" si="1"/>
        <v>0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80">
        <v>0</v>
      </c>
      <c r="AC20" s="80">
        <v>0</v>
      </c>
      <c r="AD20" s="80">
        <v>0</v>
      </c>
      <c r="AE20" s="80">
        <v>0</v>
      </c>
      <c r="AF20" s="80">
        <v>0</v>
      </c>
    </row>
    <row r="21" spans="1:32" s="28" customFormat="1" ht="25.5" x14ac:dyDescent="0.2">
      <c r="A21" s="81" t="s">
        <v>41</v>
      </c>
      <c r="B21" s="36">
        <f t="shared" si="1"/>
        <v>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</row>
    <row r="22" spans="1:32" s="28" customFormat="1" x14ac:dyDescent="0.2">
      <c r="A22" s="81" t="s">
        <v>42</v>
      </c>
      <c r="B22" s="36">
        <f t="shared" si="1"/>
        <v>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</row>
    <row r="23" spans="1:32" s="28" customFormat="1" x14ac:dyDescent="0.2">
      <c r="A23" s="79" t="s">
        <v>43</v>
      </c>
      <c r="B23" s="36">
        <f t="shared" si="1"/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</row>
    <row r="24" spans="1:32" s="28" customFormat="1" x14ac:dyDescent="0.2">
      <c r="A24" s="79" t="s">
        <v>44</v>
      </c>
      <c r="B24" s="36">
        <f t="shared" si="1"/>
        <v>0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</row>
    <row r="25" spans="1:32" s="83" customFormat="1" ht="26.25" customHeight="1" thickBot="1" x14ac:dyDescent="0.3">
      <c r="A25" s="89" t="s">
        <v>45</v>
      </c>
      <c r="B25" s="90">
        <f t="shared" ref="B25" si="2">SUM(C25:P25)</f>
        <v>0</v>
      </c>
      <c r="C25" s="91">
        <f>SUM(C9:C24)</f>
        <v>0</v>
      </c>
      <c r="D25" s="91">
        <f t="shared" ref="D25:AF25" si="3">SUM(D9:D24)</f>
        <v>0</v>
      </c>
      <c r="E25" s="91">
        <f t="shared" si="3"/>
        <v>0</v>
      </c>
      <c r="F25" s="91">
        <f t="shared" si="3"/>
        <v>0</v>
      </c>
      <c r="G25" s="91">
        <f t="shared" si="3"/>
        <v>0</v>
      </c>
      <c r="H25" s="91">
        <f t="shared" si="3"/>
        <v>0</v>
      </c>
      <c r="I25" s="91">
        <f t="shared" si="3"/>
        <v>0</v>
      </c>
      <c r="J25" s="91">
        <f t="shared" si="3"/>
        <v>0</v>
      </c>
      <c r="K25" s="91">
        <f t="shared" si="3"/>
        <v>0</v>
      </c>
      <c r="L25" s="91">
        <f t="shared" si="3"/>
        <v>0</v>
      </c>
      <c r="M25" s="91">
        <f t="shared" si="3"/>
        <v>0</v>
      </c>
      <c r="N25" s="91">
        <f t="shared" si="3"/>
        <v>0</v>
      </c>
      <c r="O25" s="91">
        <f t="shared" si="3"/>
        <v>0</v>
      </c>
      <c r="P25" s="91">
        <f t="shared" si="3"/>
        <v>0</v>
      </c>
      <c r="Q25" s="91">
        <f t="shared" si="3"/>
        <v>0</v>
      </c>
      <c r="R25" s="91">
        <f t="shared" si="3"/>
        <v>0</v>
      </c>
      <c r="S25" s="91">
        <f t="shared" si="3"/>
        <v>0</v>
      </c>
      <c r="T25" s="91">
        <f t="shared" si="3"/>
        <v>0</v>
      </c>
      <c r="U25" s="91">
        <f t="shared" si="3"/>
        <v>0</v>
      </c>
      <c r="V25" s="91">
        <f t="shared" si="3"/>
        <v>0</v>
      </c>
      <c r="W25" s="91">
        <f t="shared" si="3"/>
        <v>0</v>
      </c>
      <c r="X25" s="91">
        <f t="shared" si="3"/>
        <v>0</v>
      </c>
      <c r="Y25" s="91">
        <f t="shared" si="3"/>
        <v>0</v>
      </c>
      <c r="Z25" s="91">
        <f t="shared" si="3"/>
        <v>0</v>
      </c>
      <c r="AA25" s="91">
        <f t="shared" si="3"/>
        <v>0</v>
      </c>
      <c r="AB25" s="91">
        <f t="shared" si="3"/>
        <v>0</v>
      </c>
      <c r="AC25" s="91">
        <f t="shared" si="3"/>
        <v>0</v>
      </c>
      <c r="AD25" s="91">
        <f t="shared" si="3"/>
        <v>0</v>
      </c>
      <c r="AE25" s="91">
        <f t="shared" si="3"/>
        <v>0</v>
      </c>
      <c r="AF25" s="91">
        <f t="shared" si="3"/>
        <v>0</v>
      </c>
    </row>
    <row r="26" spans="1:32" s="11" customFormat="1" ht="14.25" customHeight="1" thickTop="1" x14ac:dyDescent="0.2">
      <c r="A26" s="84" t="s">
        <v>46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s="10" customFormat="1" x14ac:dyDescent="0.2">
      <c r="A27" s="79" t="s">
        <v>47</v>
      </c>
      <c r="B27" s="36">
        <f t="shared" ref="B27:B43" si="4">SUM(C27:AF27)</f>
        <v>0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</row>
    <row r="28" spans="1:32" s="10" customFormat="1" x14ac:dyDescent="0.2">
      <c r="A28" s="79" t="s">
        <v>48</v>
      </c>
      <c r="B28" s="36">
        <f t="shared" si="4"/>
        <v>0</v>
      </c>
      <c r="C28" s="80">
        <v>0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</row>
    <row r="29" spans="1:32" s="10" customFormat="1" ht="25.5" x14ac:dyDescent="0.2">
      <c r="A29" s="79" t="s">
        <v>49</v>
      </c>
      <c r="B29" s="36">
        <f t="shared" si="4"/>
        <v>0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</row>
    <row r="30" spans="1:32" s="10" customFormat="1" x14ac:dyDescent="0.2">
      <c r="A30" s="79" t="s">
        <v>50</v>
      </c>
      <c r="B30" s="36">
        <f t="shared" si="4"/>
        <v>0</v>
      </c>
      <c r="C30" s="80">
        <v>0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</row>
    <row r="31" spans="1:32" s="10" customFormat="1" x14ac:dyDescent="0.2">
      <c r="A31" s="79" t="s">
        <v>51</v>
      </c>
      <c r="B31" s="36">
        <f t="shared" si="4"/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</row>
    <row r="32" spans="1:32" s="10" customFormat="1" x14ac:dyDescent="0.2">
      <c r="A32" s="79" t="s">
        <v>52</v>
      </c>
      <c r="B32" s="36">
        <f t="shared" si="4"/>
        <v>0</v>
      </c>
      <c r="C32" s="80">
        <v>0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</row>
    <row r="33" spans="1:32" s="10" customFormat="1" x14ac:dyDescent="0.2">
      <c r="A33" s="79" t="s">
        <v>53</v>
      </c>
      <c r="B33" s="36">
        <f t="shared" si="4"/>
        <v>0</v>
      </c>
      <c r="C33" s="80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</row>
    <row r="34" spans="1:32" s="10" customFormat="1" x14ac:dyDescent="0.2">
      <c r="A34" s="79" t="s">
        <v>54</v>
      </c>
      <c r="B34" s="36">
        <f t="shared" si="4"/>
        <v>0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</row>
    <row r="35" spans="1:32" ht="15" customHeight="1" x14ac:dyDescent="0.25">
      <c r="A35" s="79" t="s">
        <v>55</v>
      </c>
      <c r="B35" s="36">
        <f t="shared" si="4"/>
        <v>0</v>
      </c>
      <c r="C35" s="80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</row>
    <row r="36" spans="1:32" ht="15" customHeight="1" x14ac:dyDescent="0.25">
      <c r="A36" s="79" t="s">
        <v>56</v>
      </c>
      <c r="B36" s="36">
        <f t="shared" si="4"/>
        <v>0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</row>
    <row r="37" spans="1:32" ht="15" customHeight="1" x14ac:dyDescent="0.25">
      <c r="A37" s="79" t="s">
        <v>57</v>
      </c>
      <c r="B37" s="36">
        <f t="shared" si="4"/>
        <v>0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</row>
    <row r="38" spans="1:32" ht="15" customHeight="1" x14ac:dyDescent="0.25">
      <c r="A38" s="79" t="s">
        <v>58</v>
      </c>
      <c r="B38" s="36">
        <f t="shared" si="4"/>
        <v>0</v>
      </c>
      <c r="C38" s="80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</row>
    <row r="39" spans="1:32" ht="15" customHeight="1" x14ac:dyDescent="0.25">
      <c r="A39" s="79" t="s">
        <v>59</v>
      </c>
      <c r="B39" s="36">
        <f t="shared" si="4"/>
        <v>0</v>
      </c>
      <c r="C39" s="80">
        <v>0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</row>
    <row r="40" spans="1:32" ht="15" customHeight="1" x14ac:dyDescent="0.25">
      <c r="A40" s="79" t="s">
        <v>60</v>
      </c>
      <c r="B40" s="36">
        <f t="shared" si="4"/>
        <v>0</v>
      </c>
      <c r="C40" s="80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</row>
    <row r="41" spans="1:32" s="10" customFormat="1" ht="15" customHeight="1" x14ac:dyDescent="0.2">
      <c r="A41" s="79" t="s">
        <v>61</v>
      </c>
      <c r="B41" s="36">
        <f t="shared" si="4"/>
        <v>0</v>
      </c>
      <c r="C41" s="80">
        <v>0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</row>
    <row r="42" spans="1:32" s="83" customFormat="1" ht="30" customHeight="1" thickBot="1" x14ac:dyDescent="0.3">
      <c r="A42" s="89" t="s">
        <v>62</v>
      </c>
      <c r="B42" s="90">
        <f t="shared" si="4"/>
        <v>0</v>
      </c>
      <c r="C42" s="91">
        <f>SUM(C27:C41)</f>
        <v>0</v>
      </c>
      <c r="D42" s="91">
        <f t="shared" ref="D42:AF42" si="5">SUM(D27:D41)</f>
        <v>0</v>
      </c>
      <c r="E42" s="91">
        <f t="shared" si="5"/>
        <v>0</v>
      </c>
      <c r="F42" s="91">
        <f t="shared" si="5"/>
        <v>0</v>
      </c>
      <c r="G42" s="91">
        <f t="shared" si="5"/>
        <v>0</v>
      </c>
      <c r="H42" s="91">
        <f t="shared" si="5"/>
        <v>0</v>
      </c>
      <c r="I42" s="91">
        <f t="shared" si="5"/>
        <v>0</v>
      </c>
      <c r="J42" s="91">
        <f t="shared" si="5"/>
        <v>0</v>
      </c>
      <c r="K42" s="91">
        <f t="shared" si="5"/>
        <v>0</v>
      </c>
      <c r="L42" s="91">
        <f t="shared" si="5"/>
        <v>0</v>
      </c>
      <c r="M42" s="91">
        <f t="shared" si="5"/>
        <v>0</v>
      </c>
      <c r="N42" s="91">
        <f t="shared" si="5"/>
        <v>0</v>
      </c>
      <c r="O42" s="91">
        <f t="shared" si="5"/>
        <v>0</v>
      </c>
      <c r="P42" s="91">
        <f t="shared" si="5"/>
        <v>0</v>
      </c>
      <c r="Q42" s="91">
        <f t="shared" si="5"/>
        <v>0</v>
      </c>
      <c r="R42" s="91">
        <f t="shared" si="5"/>
        <v>0</v>
      </c>
      <c r="S42" s="91">
        <f t="shared" si="5"/>
        <v>0</v>
      </c>
      <c r="T42" s="91">
        <f t="shared" si="5"/>
        <v>0</v>
      </c>
      <c r="U42" s="91">
        <f t="shared" si="5"/>
        <v>0</v>
      </c>
      <c r="V42" s="91">
        <f t="shared" si="5"/>
        <v>0</v>
      </c>
      <c r="W42" s="91">
        <f t="shared" si="5"/>
        <v>0</v>
      </c>
      <c r="X42" s="91">
        <f t="shared" si="5"/>
        <v>0</v>
      </c>
      <c r="Y42" s="91">
        <f t="shared" si="5"/>
        <v>0</v>
      </c>
      <c r="Z42" s="91">
        <f t="shared" si="5"/>
        <v>0</v>
      </c>
      <c r="AA42" s="91">
        <f t="shared" si="5"/>
        <v>0</v>
      </c>
      <c r="AB42" s="91">
        <f t="shared" si="5"/>
        <v>0</v>
      </c>
      <c r="AC42" s="91">
        <f t="shared" si="5"/>
        <v>0</v>
      </c>
      <c r="AD42" s="91">
        <f t="shared" si="5"/>
        <v>0</v>
      </c>
      <c r="AE42" s="91">
        <f t="shared" si="5"/>
        <v>0</v>
      </c>
      <c r="AF42" s="91">
        <f t="shared" si="5"/>
        <v>0</v>
      </c>
    </row>
    <row r="43" spans="1:32" s="83" customFormat="1" ht="32.25" customHeight="1" thickTop="1" x14ac:dyDescent="0.25">
      <c r="A43" s="92" t="s">
        <v>63</v>
      </c>
      <c r="B43" s="93">
        <f t="shared" si="4"/>
        <v>0</v>
      </c>
      <c r="C43" s="93">
        <f t="shared" ref="C43:AF43" si="6">C25-C42</f>
        <v>0</v>
      </c>
      <c r="D43" s="93">
        <f t="shared" si="6"/>
        <v>0</v>
      </c>
      <c r="E43" s="93">
        <f t="shared" si="6"/>
        <v>0</v>
      </c>
      <c r="F43" s="93">
        <f t="shared" si="6"/>
        <v>0</v>
      </c>
      <c r="G43" s="93">
        <f t="shared" si="6"/>
        <v>0</v>
      </c>
      <c r="H43" s="93">
        <f t="shared" si="6"/>
        <v>0</v>
      </c>
      <c r="I43" s="93">
        <f t="shared" si="6"/>
        <v>0</v>
      </c>
      <c r="J43" s="93">
        <f t="shared" si="6"/>
        <v>0</v>
      </c>
      <c r="K43" s="93">
        <f t="shared" si="6"/>
        <v>0</v>
      </c>
      <c r="L43" s="93">
        <f t="shared" si="6"/>
        <v>0</v>
      </c>
      <c r="M43" s="93">
        <f t="shared" si="6"/>
        <v>0</v>
      </c>
      <c r="N43" s="93">
        <f t="shared" si="6"/>
        <v>0</v>
      </c>
      <c r="O43" s="93">
        <f t="shared" si="6"/>
        <v>0</v>
      </c>
      <c r="P43" s="93">
        <f t="shared" si="6"/>
        <v>0</v>
      </c>
      <c r="Q43" s="93">
        <f t="shared" si="6"/>
        <v>0</v>
      </c>
      <c r="R43" s="93">
        <f t="shared" si="6"/>
        <v>0</v>
      </c>
      <c r="S43" s="93">
        <f t="shared" si="6"/>
        <v>0</v>
      </c>
      <c r="T43" s="93">
        <f t="shared" si="6"/>
        <v>0</v>
      </c>
      <c r="U43" s="93">
        <f t="shared" si="6"/>
        <v>0</v>
      </c>
      <c r="V43" s="93">
        <f t="shared" si="6"/>
        <v>0</v>
      </c>
      <c r="W43" s="93">
        <f t="shared" si="6"/>
        <v>0</v>
      </c>
      <c r="X43" s="93">
        <f t="shared" si="6"/>
        <v>0</v>
      </c>
      <c r="Y43" s="93">
        <f t="shared" si="6"/>
        <v>0</v>
      </c>
      <c r="Z43" s="93">
        <f t="shared" si="6"/>
        <v>0</v>
      </c>
      <c r="AA43" s="93">
        <f t="shared" si="6"/>
        <v>0</v>
      </c>
      <c r="AB43" s="93">
        <f t="shared" si="6"/>
        <v>0</v>
      </c>
      <c r="AC43" s="93">
        <f t="shared" si="6"/>
        <v>0</v>
      </c>
      <c r="AD43" s="93">
        <f t="shared" si="6"/>
        <v>0</v>
      </c>
      <c r="AE43" s="93">
        <f t="shared" si="6"/>
        <v>0</v>
      </c>
      <c r="AF43" s="93">
        <f t="shared" si="6"/>
        <v>0</v>
      </c>
    </row>
    <row r="45" spans="1:32" ht="15.75" x14ac:dyDescent="0.25">
      <c r="G45" s="67"/>
      <c r="I45" s="67"/>
      <c r="J45" s="67"/>
      <c r="K45" s="67"/>
      <c r="L45" s="67"/>
    </row>
    <row r="46" spans="1:32" s="28" customFormat="1" ht="28.5" customHeight="1" x14ac:dyDescent="0.25">
      <c r="A46" s="199" t="s">
        <v>64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8"/>
      <c r="N46" s="8"/>
      <c r="O46" s="8"/>
      <c r="P46" s="8"/>
      <c r="Q46" s="8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</row>
    <row r="47" spans="1:32" s="28" customFormat="1" ht="30.75" customHeight="1" x14ac:dyDescent="0.25">
      <c r="A47" s="202" t="s">
        <v>65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</row>
    <row r="48" spans="1:32" s="28" customFormat="1" ht="30.75" customHeight="1" x14ac:dyDescent="0.25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</row>
    <row r="49" spans="1:32" s="28" customFormat="1" ht="30.75" customHeight="1" x14ac:dyDescent="0.25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</row>
    <row r="50" spans="1:32" s="28" customFormat="1" ht="26.25" customHeight="1" x14ac:dyDescent="0.25">
      <c r="A50" s="74"/>
      <c r="B50" s="75"/>
      <c r="C50" s="76" t="s">
        <v>18</v>
      </c>
      <c r="D50" s="76" t="s">
        <v>18</v>
      </c>
      <c r="E50" s="76" t="s">
        <v>279</v>
      </c>
      <c r="F50" s="76" t="s">
        <v>279</v>
      </c>
      <c r="G50" s="76" t="s">
        <v>279</v>
      </c>
      <c r="H50" s="76" t="s">
        <v>279</v>
      </c>
      <c r="I50" s="76" t="s">
        <v>279</v>
      </c>
      <c r="J50" s="76" t="s">
        <v>279</v>
      </c>
      <c r="K50" s="76" t="s">
        <v>279</v>
      </c>
      <c r="L50" s="76" t="s">
        <v>279</v>
      </c>
      <c r="M50" s="76" t="s">
        <v>279</v>
      </c>
      <c r="N50" s="76" t="s">
        <v>279</v>
      </c>
      <c r="O50" s="76" t="s">
        <v>279</v>
      </c>
      <c r="P50" s="76" t="s">
        <v>279</v>
      </c>
      <c r="Q50" s="76" t="s">
        <v>279</v>
      </c>
      <c r="R50" s="76" t="s">
        <v>279</v>
      </c>
      <c r="S50" s="76" t="s">
        <v>279</v>
      </c>
      <c r="T50" s="76" t="s">
        <v>279</v>
      </c>
      <c r="U50" s="76" t="s">
        <v>279</v>
      </c>
      <c r="V50" s="76" t="s">
        <v>279</v>
      </c>
      <c r="W50" s="76" t="s">
        <v>279</v>
      </c>
      <c r="X50" s="76" t="s">
        <v>279</v>
      </c>
      <c r="Y50" s="76" t="s">
        <v>279</v>
      </c>
      <c r="Z50" s="76" t="s">
        <v>279</v>
      </c>
      <c r="AA50" s="76" t="s">
        <v>279</v>
      </c>
      <c r="AB50" s="76" t="s">
        <v>279</v>
      </c>
      <c r="AC50" s="76" t="s">
        <v>279</v>
      </c>
      <c r="AD50" s="76" t="s">
        <v>279</v>
      </c>
      <c r="AE50" s="76" t="s">
        <v>279</v>
      </c>
      <c r="AF50" s="76" t="s">
        <v>279</v>
      </c>
    </row>
    <row r="51" spans="1:32" s="28" customFormat="1" ht="31.5" customHeight="1" x14ac:dyDescent="0.25">
      <c r="A51" s="77" t="s">
        <v>66</v>
      </c>
      <c r="B51" s="76" t="s">
        <v>16</v>
      </c>
      <c r="C51" s="76">
        <v>1</v>
      </c>
      <c r="D51" s="76">
        <v>2</v>
      </c>
      <c r="E51" s="76">
        <v>3</v>
      </c>
      <c r="F51" s="76">
        <v>4</v>
      </c>
      <c r="G51" s="76">
        <v>5</v>
      </c>
      <c r="H51" s="76">
        <v>6</v>
      </c>
      <c r="I51" s="76">
        <v>7</v>
      </c>
      <c r="J51" s="76">
        <v>8</v>
      </c>
      <c r="K51" s="76">
        <v>9</v>
      </c>
      <c r="L51" s="76">
        <v>10</v>
      </c>
      <c r="M51" s="76">
        <v>11</v>
      </c>
      <c r="N51" s="76">
        <v>12</v>
      </c>
      <c r="O51" s="76">
        <v>13</v>
      </c>
      <c r="P51" s="76">
        <v>14</v>
      </c>
      <c r="Q51" s="76">
        <v>15</v>
      </c>
      <c r="R51" s="76">
        <v>16</v>
      </c>
      <c r="S51" s="76">
        <v>17</v>
      </c>
      <c r="T51" s="76">
        <v>18</v>
      </c>
      <c r="U51" s="76">
        <v>19</v>
      </c>
      <c r="V51" s="76">
        <v>20</v>
      </c>
      <c r="W51" s="76">
        <v>21</v>
      </c>
      <c r="X51" s="76">
        <v>22</v>
      </c>
      <c r="Y51" s="76">
        <v>23</v>
      </c>
      <c r="Z51" s="76">
        <v>24</v>
      </c>
      <c r="AA51" s="76">
        <v>25</v>
      </c>
      <c r="AB51" s="76">
        <v>26</v>
      </c>
      <c r="AC51" s="76">
        <v>27</v>
      </c>
      <c r="AD51" s="76">
        <v>28</v>
      </c>
      <c r="AE51" s="76">
        <v>29</v>
      </c>
      <c r="AF51" s="76">
        <v>30</v>
      </c>
    </row>
    <row r="52" spans="1:32" s="28" customFormat="1" x14ac:dyDescent="0.25">
      <c r="A52" s="78" t="s">
        <v>31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 s="28" customFormat="1" x14ac:dyDescent="0.2">
      <c r="A53" s="79" t="s">
        <v>67</v>
      </c>
      <c r="B53" s="36">
        <f t="shared" ref="B53:B87" si="7">SUM(C53:AF53)</f>
        <v>0</v>
      </c>
      <c r="C53" s="80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</row>
    <row r="54" spans="1:32" s="28" customFormat="1" x14ac:dyDescent="0.2">
      <c r="A54" s="79" t="s">
        <v>33</v>
      </c>
      <c r="B54" s="36">
        <f t="shared" si="7"/>
        <v>0</v>
      </c>
      <c r="C54" s="80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</row>
    <row r="55" spans="1:32" s="28" customFormat="1" x14ac:dyDescent="0.2">
      <c r="A55" s="79" t="s">
        <v>34</v>
      </c>
      <c r="B55" s="36">
        <f t="shared" si="7"/>
        <v>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</row>
    <row r="56" spans="1:32" s="28" customFormat="1" x14ac:dyDescent="0.2">
      <c r="A56" s="77" t="s">
        <v>68</v>
      </c>
      <c r="B56" s="36">
        <f t="shared" si="7"/>
        <v>0</v>
      </c>
      <c r="C56" s="80">
        <v>0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</row>
    <row r="57" spans="1:32" s="28" customFormat="1" ht="22.5" x14ac:dyDescent="0.2">
      <c r="A57" s="137" t="s">
        <v>217</v>
      </c>
      <c r="B57" s="36">
        <f t="shared" si="7"/>
        <v>0</v>
      </c>
      <c r="C57" s="80">
        <v>0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</row>
    <row r="58" spans="1:32" s="28" customFormat="1" ht="22.5" x14ac:dyDescent="0.2">
      <c r="A58" s="137" t="s">
        <v>217</v>
      </c>
      <c r="B58" s="36">
        <f t="shared" si="7"/>
        <v>0</v>
      </c>
      <c r="C58" s="80">
        <v>0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</row>
    <row r="59" spans="1:32" s="28" customFormat="1" ht="22.5" x14ac:dyDescent="0.2">
      <c r="A59" s="137" t="s">
        <v>217</v>
      </c>
      <c r="B59" s="36">
        <f t="shared" si="7"/>
        <v>0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</row>
    <row r="60" spans="1:32" s="28" customFormat="1" ht="25.5" x14ac:dyDescent="0.2">
      <c r="A60" s="79" t="s">
        <v>69</v>
      </c>
      <c r="B60" s="36">
        <f t="shared" si="7"/>
        <v>0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</row>
    <row r="61" spans="1:32" s="28" customFormat="1" ht="15" customHeight="1" x14ac:dyDescent="0.2">
      <c r="A61" s="79" t="s">
        <v>70</v>
      </c>
      <c r="B61" s="36">
        <f t="shared" si="7"/>
        <v>0</v>
      </c>
      <c r="C61" s="80">
        <v>0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</row>
    <row r="62" spans="1:32" s="28" customFormat="1" ht="15" customHeight="1" x14ac:dyDescent="0.2">
      <c r="A62" s="79" t="s">
        <v>38</v>
      </c>
      <c r="B62" s="36">
        <f t="shared" si="7"/>
        <v>0</v>
      </c>
      <c r="C62" s="80">
        <v>0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</row>
    <row r="63" spans="1:32" s="28" customFormat="1" x14ac:dyDescent="0.2">
      <c r="A63" s="79" t="s">
        <v>71</v>
      </c>
      <c r="B63" s="36">
        <f t="shared" si="7"/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</row>
    <row r="64" spans="1:32" s="28" customFormat="1" x14ac:dyDescent="0.2">
      <c r="A64" s="79" t="s">
        <v>72</v>
      </c>
      <c r="B64" s="36">
        <f t="shared" si="7"/>
        <v>0</v>
      </c>
      <c r="C64" s="80">
        <v>0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</row>
    <row r="65" spans="1:32" s="28" customFormat="1" ht="25.5" x14ac:dyDescent="0.2">
      <c r="A65" s="79" t="s">
        <v>41</v>
      </c>
      <c r="B65" s="36">
        <f t="shared" si="7"/>
        <v>0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</row>
    <row r="66" spans="1:32" s="28" customFormat="1" x14ac:dyDescent="0.2">
      <c r="A66" s="79" t="s">
        <v>42</v>
      </c>
      <c r="B66" s="36">
        <f t="shared" si="7"/>
        <v>0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</row>
    <row r="67" spans="1:32" s="28" customFormat="1" x14ac:dyDescent="0.2">
      <c r="A67" s="79" t="s">
        <v>43</v>
      </c>
      <c r="B67" s="36">
        <f t="shared" si="7"/>
        <v>0</v>
      </c>
      <c r="C67" s="80">
        <v>0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</row>
    <row r="68" spans="1:32" s="28" customFormat="1" x14ac:dyDescent="0.2">
      <c r="A68" s="79" t="s">
        <v>73</v>
      </c>
      <c r="B68" s="36">
        <f t="shared" si="7"/>
        <v>0</v>
      </c>
      <c r="C68" s="80">
        <v>0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</row>
    <row r="69" spans="1:32" s="83" customFormat="1" ht="26.25" customHeight="1" thickBot="1" x14ac:dyDescent="0.3">
      <c r="A69" s="89" t="s">
        <v>45</v>
      </c>
      <c r="B69" s="90">
        <f t="shared" si="7"/>
        <v>0</v>
      </c>
      <c r="C69" s="91">
        <f>SUM(C53:C68)</f>
        <v>0</v>
      </c>
      <c r="D69" s="91">
        <f t="shared" ref="D69:AF69" si="8">SUM(D53:D68)</f>
        <v>0</v>
      </c>
      <c r="E69" s="91">
        <f t="shared" si="8"/>
        <v>0</v>
      </c>
      <c r="F69" s="91">
        <f t="shared" si="8"/>
        <v>0</v>
      </c>
      <c r="G69" s="91">
        <f t="shared" si="8"/>
        <v>0</v>
      </c>
      <c r="H69" s="91">
        <f t="shared" si="8"/>
        <v>0</v>
      </c>
      <c r="I69" s="91">
        <f t="shared" si="8"/>
        <v>0</v>
      </c>
      <c r="J69" s="91">
        <f t="shared" si="8"/>
        <v>0</v>
      </c>
      <c r="K69" s="91">
        <f t="shared" si="8"/>
        <v>0</v>
      </c>
      <c r="L69" s="91">
        <f t="shared" si="8"/>
        <v>0</v>
      </c>
      <c r="M69" s="91">
        <f t="shared" si="8"/>
        <v>0</v>
      </c>
      <c r="N69" s="91">
        <f t="shared" si="8"/>
        <v>0</v>
      </c>
      <c r="O69" s="91">
        <f t="shared" si="8"/>
        <v>0</v>
      </c>
      <c r="P69" s="91">
        <f t="shared" si="8"/>
        <v>0</v>
      </c>
      <c r="Q69" s="91">
        <f t="shared" si="8"/>
        <v>0</v>
      </c>
      <c r="R69" s="91">
        <f t="shared" si="8"/>
        <v>0</v>
      </c>
      <c r="S69" s="91">
        <f t="shared" si="8"/>
        <v>0</v>
      </c>
      <c r="T69" s="91">
        <f t="shared" si="8"/>
        <v>0</v>
      </c>
      <c r="U69" s="91">
        <f t="shared" si="8"/>
        <v>0</v>
      </c>
      <c r="V69" s="91">
        <f t="shared" si="8"/>
        <v>0</v>
      </c>
      <c r="W69" s="91">
        <f t="shared" si="8"/>
        <v>0</v>
      </c>
      <c r="X69" s="91">
        <f t="shared" si="8"/>
        <v>0</v>
      </c>
      <c r="Y69" s="91">
        <f t="shared" si="8"/>
        <v>0</v>
      </c>
      <c r="Z69" s="91">
        <f t="shared" si="8"/>
        <v>0</v>
      </c>
      <c r="AA69" s="91">
        <f t="shared" si="8"/>
        <v>0</v>
      </c>
      <c r="AB69" s="91">
        <f t="shared" si="8"/>
        <v>0</v>
      </c>
      <c r="AC69" s="91">
        <f t="shared" si="8"/>
        <v>0</v>
      </c>
      <c r="AD69" s="91">
        <f t="shared" si="8"/>
        <v>0</v>
      </c>
      <c r="AE69" s="91">
        <f t="shared" si="8"/>
        <v>0</v>
      </c>
      <c r="AF69" s="91">
        <f t="shared" si="8"/>
        <v>0</v>
      </c>
    </row>
    <row r="70" spans="1:32" s="11" customFormat="1" ht="14.25" customHeight="1" thickTop="1" x14ac:dyDescent="0.2">
      <c r="A70" s="84" t="s">
        <v>46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10" customFormat="1" x14ac:dyDescent="0.2">
      <c r="A71" s="79" t="s">
        <v>47</v>
      </c>
      <c r="B71" s="36">
        <f t="shared" si="7"/>
        <v>0</v>
      </c>
      <c r="C71" s="80">
        <v>0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</row>
    <row r="72" spans="1:32" s="10" customFormat="1" x14ac:dyDescent="0.2">
      <c r="A72" s="79" t="s">
        <v>48</v>
      </c>
      <c r="B72" s="36">
        <f t="shared" si="7"/>
        <v>0</v>
      </c>
      <c r="C72" s="80">
        <v>0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</row>
    <row r="73" spans="1:32" s="10" customFormat="1" ht="25.5" x14ac:dyDescent="0.2">
      <c r="A73" s="79" t="s">
        <v>49</v>
      </c>
      <c r="B73" s="36">
        <f t="shared" si="7"/>
        <v>0</v>
      </c>
      <c r="C73" s="80">
        <v>0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</row>
    <row r="74" spans="1:32" s="10" customFormat="1" x14ac:dyDescent="0.2">
      <c r="A74" s="79" t="s">
        <v>50</v>
      </c>
      <c r="B74" s="36">
        <f t="shared" si="7"/>
        <v>0</v>
      </c>
      <c r="C74" s="80">
        <v>0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</row>
    <row r="75" spans="1:32" s="10" customFormat="1" x14ac:dyDescent="0.2">
      <c r="A75" s="79" t="s">
        <v>51</v>
      </c>
      <c r="B75" s="36">
        <f t="shared" si="7"/>
        <v>0</v>
      </c>
      <c r="C75" s="80">
        <v>0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</row>
    <row r="76" spans="1:32" s="10" customFormat="1" x14ac:dyDescent="0.2">
      <c r="A76" s="79" t="s">
        <v>52</v>
      </c>
      <c r="B76" s="36">
        <f t="shared" si="7"/>
        <v>0</v>
      </c>
      <c r="C76" s="80">
        <v>0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</row>
    <row r="77" spans="1:32" s="10" customFormat="1" x14ac:dyDescent="0.2">
      <c r="A77" s="79" t="s">
        <v>53</v>
      </c>
      <c r="B77" s="36">
        <f t="shared" si="7"/>
        <v>0</v>
      </c>
      <c r="C77" s="80">
        <v>0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</row>
    <row r="78" spans="1:32" s="10" customFormat="1" x14ac:dyDescent="0.2">
      <c r="A78" s="79" t="s">
        <v>54</v>
      </c>
      <c r="B78" s="36">
        <f t="shared" si="7"/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</row>
    <row r="79" spans="1:32" ht="15" customHeight="1" x14ac:dyDescent="0.25">
      <c r="A79" s="79" t="s">
        <v>55</v>
      </c>
      <c r="B79" s="36">
        <f t="shared" si="7"/>
        <v>0</v>
      </c>
      <c r="C79" s="80">
        <v>0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</row>
    <row r="80" spans="1:32" ht="15" customHeight="1" x14ac:dyDescent="0.25">
      <c r="A80" s="79" t="s">
        <v>56</v>
      </c>
      <c r="B80" s="36">
        <f t="shared" si="7"/>
        <v>0</v>
      </c>
      <c r="C80" s="80">
        <v>0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</row>
    <row r="81" spans="1:32" ht="15" customHeight="1" x14ac:dyDescent="0.25">
      <c r="A81" s="79" t="s">
        <v>57</v>
      </c>
      <c r="B81" s="36">
        <f t="shared" si="7"/>
        <v>0</v>
      </c>
      <c r="C81" s="80">
        <v>0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</row>
    <row r="82" spans="1:32" ht="15" customHeight="1" x14ac:dyDescent="0.25">
      <c r="A82" s="79" t="s">
        <v>58</v>
      </c>
      <c r="B82" s="36">
        <f t="shared" si="7"/>
        <v>0</v>
      </c>
      <c r="C82" s="80">
        <v>0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</row>
    <row r="83" spans="1:32" ht="15" customHeight="1" x14ac:dyDescent="0.25">
      <c r="A83" s="79" t="s">
        <v>59</v>
      </c>
      <c r="B83" s="36">
        <f t="shared" si="7"/>
        <v>0</v>
      </c>
      <c r="C83" s="80">
        <v>0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</row>
    <row r="84" spans="1:32" ht="15" customHeight="1" x14ac:dyDescent="0.25">
      <c r="A84" s="79" t="s">
        <v>60</v>
      </c>
      <c r="B84" s="36">
        <f t="shared" si="7"/>
        <v>0</v>
      </c>
      <c r="C84" s="80">
        <v>0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</row>
    <row r="85" spans="1:32" s="10" customFormat="1" ht="15" customHeight="1" x14ac:dyDescent="0.2">
      <c r="A85" s="79" t="s">
        <v>61</v>
      </c>
      <c r="B85" s="36">
        <f t="shared" si="7"/>
        <v>0</v>
      </c>
      <c r="C85" s="80">
        <v>0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</row>
    <row r="86" spans="1:32" s="83" customFormat="1" ht="30" customHeight="1" thickBot="1" x14ac:dyDescent="0.3">
      <c r="A86" s="89" t="s">
        <v>62</v>
      </c>
      <c r="B86" s="90">
        <f t="shared" si="7"/>
        <v>0</v>
      </c>
      <c r="C86" s="91">
        <f>SUM(C71:C85)</f>
        <v>0</v>
      </c>
      <c r="D86" s="91">
        <f t="shared" ref="D86:AF86" si="9">SUM(D71:D85)</f>
        <v>0</v>
      </c>
      <c r="E86" s="91">
        <f t="shared" si="9"/>
        <v>0</v>
      </c>
      <c r="F86" s="91">
        <f t="shared" si="9"/>
        <v>0</v>
      </c>
      <c r="G86" s="91">
        <f t="shared" si="9"/>
        <v>0</v>
      </c>
      <c r="H86" s="91">
        <f t="shared" si="9"/>
        <v>0</v>
      </c>
      <c r="I86" s="91">
        <f t="shared" si="9"/>
        <v>0</v>
      </c>
      <c r="J86" s="91">
        <f t="shared" si="9"/>
        <v>0</v>
      </c>
      <c r="K86" s="91">
        <f t="shared" si="9"/>
        <v>0</v>
      </c>
      <c r="L86" s="91">
        <f t="shared" si="9"/>
        <v>0</v>
      </c>
      <c r="M86" s="91">
        <f t="shared" si="9"/>
        <v>0</v>
      </c>
      <c r="N86" s="91">
        <f t="shared" si="9"/>
        <v>0</v>
      </c>
      <c r="O86" s="91">
        <f t="shared" si="9"/>
        <v>0</v>
      </c>
      <c r="P86" s="91">
        <f t="shared" si="9"/>
        <v>0</v>
      </c>
      <c r="Q86" s="91">
        <f t="shared" si="9"/>
        <v>0</v>
      </c>
      <c r="R86" s="91">
        <f t="shared" si="9"/>
        <v>0</v>
      </c>
      <c r="S86" s="91">
        <f t="shared" si="9"/>
        <v>0</v>
      </c>
      <c r="T86" s="91">
        <f t="shared" si="9"/>
        <v>0</v>
      </c>
      <c r="U86" s="91">
        <f t="shared" si="9"/>
        <v>0</v>
      </c>
      <c r="V86" s="91">
        <f t="shared" si="9"/>
        <v>0</v>
      </c>
      <c r="W86" s="91">
        <f t="shared" si="9"/>
        <v>0</v>
      </c>
      <c r="X86" s="91">
        <f t="shared" si="9"/>
        <v>0</v>
      </c>
      <c r="Y86" s="91">
        <f t="shared" si="9"/>
        <v>0</v>
      </c>
      <c r="Z86" s="91">
        <f t="shared" si="9"/>
        <v>0</v>
      </c>
      <c r="AA86" s="91">
        <f t="shared" si="9"/>
        <v>0</v>
      </c>
      <c r="AB86" s="91">
        <f t="shared" si="9"/>
        <v>0</v>
      </c>
      <c r="AC86" s="91">
        <f t="shared" si="9"/>
        <v>0</v>
      </c>
      <c r="AD86" s="91">
        <f t="shared" si="9"/>
        <v>0</v>
      </c>
      <c r="AE86" s="91">
        <f t="shared" si="9"/>
        <v>0</v>
      </c>
      <c r="AF86" s="91">
        <f t="shared" si="9"/>
        <v>0</v>
      </c>
    </row>
    <row r="87" spans="1:32" s="83" customFormat="1" ht="32.25" customHeight="1" thickTop="1" x14ac:dyDescent="0.25">
      <c r="A87" s="92" t="s">
        <v>63</v>
      </c>
      <c r="B87" s="93">
        <f t="shared" si="7"/>
        <v>0</v>
      </c>
      <c r="C87" s="93">
        <f t="shared" ref="C87:AF87" si="10">C69-C86</f>
        <v>0</v>
      </c>
      <c r="D87" s="93">
        <f t="shared" si="10"/>
        <v>0</v>
      </c>
      <c r="E87" s="93">
        <f t="shared" si="10"/>
        <v>0</v>
      </c>
      <c r="F87" s="93">
        <f t="shared" si="10"/>
        <v>0</v>
      </c>
      <c r="G87" s="93">
        <f t="shared" si="10"/>
        <v>0</v>
      </c>
      <c r="H87" s="93">
        <f t="shared" si="10"/>
        <v>0</v>
      </c>
      <c r="I87" s="93">
        <f t="shared" si="10"/>
        <v>0</v>
      </c>
      <c r="J87" s="93">
        <f t="shared" si="10"/>
        <v>0</v>
      </c>
      <c r="K87" s="93">
        <f t="shared" si="10"/>
        <v>0</v>
      </c>
      <c r="L87" s="93">
        <f t="shared" si="10"/>
        <v>0</v>
      </c>
      <c r="M87" s="93">
        <f t="shared" si="10"/>
        <v>0</v>
      </c>
      <c r="N87" s="93">
        <f t="shared" si="10"/>
        <v>0</v>
      </c>
      <c r="O87" s="93">
        <f t="shared" si="10"/>
        <v>0</v>
      </c>
      <c r="P87" s="93">
        <f t="shared" si="10"/>
        <v>0</v>
      </c>
      <c r="Q87" s="93">
        <f t="shared" si="10"/>
        <v>0</v>
      </c>
      <c r="R87" s="93">
        <f t="shared" si="10"/>
        <v>0</v>
      </c>
      <c r="S87" s="93">
        <f t="shared" si="10"/>
        <v>0</v>
      </c>
      <c r="T87" s="93">
        <f t="shared" si="10"/>
        <v>0</v>
      </c>
      <c r="U87" s="93">
        <f t="shared" si="10"/>
        <v>0</v>
      </c>
      <c r="V87" s="93">
        <f t="shared" si="10"/>
        <v>0</v>
      </c>
      <c r="W87" s="93">
        <f t="shared" si="10"/>
        <v>0</v>
      </c>
      <c r="X87" s="93">
        <f t="shared" si="10"/>
        <v>0</v>
      </c>
      <c r="Y87" s="93">
        <f t="shared" si="10"/>
        <v>0</v>
      </c>
      <c r="Z87" s="93">
        <f t="shared" si="10"/>
        <v>0</v>
      </c>
      <c r="AA87" s="93">
        <f t="shared" si="10"/>
        <v>0</v>
      </c>
      <c r="AB87" s="93">
        <f t="shared" si="10"/>
        <v>0</v>
      </c>
      <c r="AC87" s="93">
        <f t="shared" si="10"/>
        <v>0</v>
      </c>
      <c r="AD87" s="93">
        <f t="shared" si="10"/>
        <v>0</v>
      </c>
      <c r="AE87" s="93">
        <f t="shared" si="10"/>
        <v>0</v>
      </c>
      <c r="AF87" s="93">
        <f t="shared" si="10"/>
        <v>0</v>
      </c>
    </row>
    <row r="90" spans="1:32" ht="47.25" x14ac:dyDescent="0.25">
      <c r="A90" s="82" t="s">
        <v>74</v>
      </c>
      <c r="B90" s="36"/>
      <c r="G90" s="67"/>
      <c r="I90" s="67"/>
      <c r="J90" s="67"/>
      <c r="K90" s="67"/>
      <c r="L90" s="67"/>
    </row>
    <row r="91" spans="1:32" ht="15.75" x14ac:dyDescent="0.25">
      <c r="A91" s="71"/>
      <c r="B91" s="76" t="s">
        <v>16</v>
      </c>
      <c r="C91" s="76">
        <v>1</v>
      </c>
      <c r="D91" s="76">
        <v>2</v>
      </c>
      <c r="E91" s="76">
        <v>3</v>
      </c>
      <c r="F91" s="76">
        <v>4</v>
      </c>
      <c r="G91" s="76">
        <v>5</v>
      </c>
      <c r="H91" s="76">
        <v>6</v>
      </c>
      <c r="I91" s="76">
        <v>7</v>
      </c>
      <c r="J91" s="76">
        <v>8</v>
      </c>
      <c r="K91" s="76">
        <v>9</v>
      </c>
      <c r="L91" s="76">
        <v>10</v>
      </c>
      <c r="M91" s="76">
        <v>11</v>
      </c>
      <c r="N91" s="76">
        <v>12</v>
      </c>
      <c r="O91" s="76">
        <v>13</v>
      </c>
      <c r="P91" s="76">
        <v>14</v>
      </c>
      <c r="Q91" s="76">
        <v>15</v>
      </c>
      <c r="R91" s="76">
        <v>16</v>
      </c>
      <c r="S91" s="76">
        <v>17</v>
      </c>
      <c r="T91" s="76">
        <v>18</v>
      </c>
      <c r="U91" s="76">
        <v>19</v>
      </c>
      <c r="V91" s="76">
        <v>20</v>
      </c>
      <c r="W91" s="76">
        <v>21</v>
      </c>
      <c r="X91" s="76">
        <v>22</v>
      </c>
      <c r="Y91" s="76">
        <v>23</v>
      </c>
      <c r="Z91" s="76">
        <v>24</v>
      </c>
      <c r="AA91" s="76">
        <v>25</v>
      </c>
      <c r="AB91" s="76">
        <v>26</v>
      </c>
      <c r="AC91" s="76">
        <v>27</v>
      </c>
      <c r="AD91" s="76">
        <v>28</v>
      </c>
      <c r="AE91" s="76">
        <v>29</v>
      </c>
      <c r="AF91" s="76">
        <v>30</v>
      </c>
    </row>
    <row r="92" spans="1:32" ht="18" customHeight="1" x14ac:dyDescent="0.25">
      <c r="A92" s="85" t="s">
        <v>75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ht="25.5" x14ac:dyDescent="0.25">
      <c r="A93" s="66" t="str">
        <f>[1]Investitie!B92</f>
        <v>ASISTENŢĂ FINANCIARĂ NERAMBURSABILĂ SOLICITATĂ</v>
      </c>
      <c r="B93" s="36">
        <f>SUM(C93:G93)</f>
        <v>0</v>
      </c>
      <c r="C93" s="9">
        <f>'P3 - IMM'!D68</f>
        <v>0</v>
      </c>
      <c r="D93" s="9">
        <f>'P3 - IMM'!E68</f>
        <v>0</v>
      </c>
      <c r="E93" s="9">
        <f>'P3 - IMM'!F68</f>
        <v>0</v>
      </c>
      <c r="F93" s="9">
        <f>'P3 - IMM'!G68</f>
        <v>0</v>
      </c>
      <c r="G93" s="9">
        <f>'P3 - IMM'!H68</f>
        <v>0</v>
      </c>
      <c r="I93" s="67"/>
      <c r="J93" s="67"/>
      <c r="K93" s="67"/>
      <c r="L93" s="67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ht="15.75" x14ac:dyDescent="0.25">
      <c r="A94" s="66" t="str">
        <f>[1]Investitie!B94</f>
        <v>Surse proprii</v>
      </c>
      <c r="B94" s="36">
        <f>SUM(C94:G94)</f>
        <v>0</v>
      </c>
      <c r="C94" s="80">
        <v>0</v>
      </c>
      <c r="D94" s="80">
        <v>0</v>
      </c>
      <c r="E94" s="80">
        <v>0</v>
      </c>
      <c r="F94" s="80">
        <v>0</v>
      </c>
      <c r="G94" s="80">
        <v>0</v>
      </c>
      <c r="I94" s="67"/>
      <c r="J94" s="67"/>
      <c r="K94" s="67"/>
      <c r="L94" s="67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</row>
    <row r="95" spans="1:32" ht="25.5" x14ac:dyDescent="0.25">
      <c r="A95" s="66" t="str">
        <f>[1]Investitie!B95</f>
        <v>Contributie publica (veniturile nete actualizate, pentru proiecte generatoare de venit)</v>
      </c>
      <c r="B95" s="36">
        <f t="shared" ref="B95:B96" si="11">SUM(C95:G95)</f>
        <v>0</v>
      </c>
      <c r="C95" s="80">
        <v>0</v>
      </c>
      <c r="D95" s="80">
        <v>0</v>
      </c>
      <c r="E95" s="80">
        <v>0</v>
      </c>
      <c r="F95" s="80">
        <v>0</v>
      </c>
      <c r="G95" s="80">
        <v>0</v>
      </c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</row>
    <row r="96" spans="1:32" x14ac:dyDescent="0.25">
      <c r="A96" s="66" t="str">
        <f>[1]Investitie!B96</f>
        <v>Imprumuturi bancare (surse imprumutate)</v>
      </c>
      <c r="B96" s="36">
        <f t="shared" si="11"/>
        <v>0</v>
      </c>
      <c r="C96" s="80">
        <v>0</v>
      </c>
      <c r="D96" s="80">
        <v>0</v>
      </c>
      <c r="E96" s="80">
        <v>0</v>
      </c>
      <c r="F96" s="80">
        <v>0</v>
      </c>
      <c r="G96" s="80">
        <v>0</v>
      </c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</row>
    <row r="97" spans="1:32" s="87" customFormat="1" ht="26.25" thickBot="1" x14ac:dyDescent="0.25">
      <c r="A97" s="94" t="s">
        <v>76</v>
      </c>
      <c r="B97" s="90">
        <f>SUM(B93:B96)</f>
        <v>0</v>
      </c>
      <c r="C97" s="90">
        <f>SUM(C93:C96)</f>
        <v>0</v>
      </c>
      <c r="D97" s="90">
        <f t="shared" ref="D97:G97" si="12">SUM(D93:D96)</f>
        <v>0</v>
      </c>
      <c r="E97" s="90">
        <f t="shared" si="12"/>
        <v>0</v>
      </c>
      <c r="F97" s="90">
        <f t="shared" si="12"/>
        <v>0</v>
      </c>
      <c r="G97" s="90">
        <f t="shared" si="12"/>
        <v>0</v>
      </c>
      <c r="H97" s="8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87" customFormat="1" ht="13.5" thickTop="1" x14ac:dyDescent="0.2">
      <c r="A98" s="85"/>
      <c r="B98" s="36"/>
      <c r="C98" s="36"/>
      <c r="D98" s="36"/>
      <c r="E98" s="36"/>
      <c r="F98" s="36"/>
      <c r="G98" s="36"/>
      <c r="H98" s="8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87" customFormat="1" ht="12.75" x14ac:dyDescent="0.2">
      <c r="A99" s="85" t="s">
        <v>77</v>
      </c>
      <c r="B99" s="36"/>
      <c r="C99" s="36"/>
      <c r="D99" s="36"/>
      <c r="E99" s="36"/>
      <c r="F99" s="36"/>
      <c r="G99" s="36"/>
      <c r="H99" s="8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x14ac:dyDescent="0.25">
      <c r="A100" s="66" t="s">
        <v>78</v>
      </c>
      <c r="B100" s="9">
        <f>SUM(C100:AF100)</f>
        <v>0</v>
      </c>
      <c r="C100" s="80">
        <v>0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</row>
    <row r="101" spans="1:32" x14ac:dyDescent="0.25">
      <c r="A101" s="66" t="s">
        <v>79</v>
      </c>
      <c r="B101" s="9">
        <f>SUM(C101:AF101)</f>
        <v>0</v>
      </c>
      <c r="C101" s="80">
        <v>0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</row>
    <row r="102" spans="1:32" s="87" customFormat="1" ht="25.5" x14ac:dyDescent="0.2">
      <c r="A102" s="85" t="s">
        <v>80</v>
      </c>
      <c r="B102" s="88">
        <f>SUM(C102:P102)</f>
        <v>0</v>
      </c>
      <c r="C102" s="36">
        <f>C101+C100</f>
        <v>0</v>
      </c>
      <c r="D102" s="36">
        <f t="shared" ref="D102:AF102" si="13">D101+D100</f>
        <v>0</v>
      </c>
      <c r="E102" s="36">
        <f t="shared" si="13"/>
        <v>0</v>
      </c>
      <c r="F102" s="36">
        <f t="shared" si="13"/>
        <v>0</v>
      </c>
      <c r="G102" s="36">
        <f t="shared" si="13"/>
        <v>0</v>
      </c>
      <c r="H102" s="36">
        <f t="shared" si="13"/>
        <v>0</v>
      </c>
      <c r="I102" s="36">
        <f t="shared" si="13"/>
        <v>0</v>
      </c>
      <c r="J102" s="36">
        <f t="shared" si="13"/>
        <v>0</v>
      </c>
      <c r="K102" s="36">
        <f t="shared" si="13"/>
        <v>0</v>
      </c>
      <c r="L102" s="36">
        <f t="shared" si="13"/>
        <v>0</v>
      </c>
      <c r="M102" s="36">
        <f t="shared" si="13"/>
        <v>0</v>
      </c>
      <c r="N102" s="36">
        <f t="shared" si="13"/>
        <v>0</v>
      </c>
      <c r="O102" s="36">
        <f t="shared" si="13"/>
        <v>0</v>
      </c>
      <c r="P102" s="36">
        <f t="shared" si="13"/>
        <v>0</v>
      </c>
      <c r="Q102" s="36">
        <f t="shared" si="13"/>
        <v>0</v>
      </c>
      <c r="R102" s="36">
        <f t="shared" si="13"/>
        <v>0</v>
      </c>
      <c r="S102" s="36">
        <f t="shared" si="13"/>
        <v>0</v>
      </c>
      <c r="T102" s="36">
        <f t="shared" si="13"/>
        <v>0</v>
      </c>
      <c r="U102" s="36">
        <f t="shared" si="13"/>
        <v>0</v>
      </c>
      <c r="V102" s="36">
        <f t="shared" si="13"/>
        <v>0</v>
      </c>
      <c r="W102" s="36">
        <f t="shared" si="13"/>
        <v>0</v>
      </c>
      <c r="X102" s="36">
        <f t="shared" si="13"/>
        <v>0</v>
      </c>
      <c r="Y102" s="36">
        <f t="shared" si="13"/>
        <v>0</v>
      </c>
      <c r="Z102" s="36">
        <f t="shared" si="13"/>
        <v>0</v>
      </c>
      <c r="AA102" s="36">
        <f t="shared" si="13"/>
        <v>0</v>
      </c>
      <c r="AB102" s="36">
        <f t="shared" si="13"/>
        <v>0</v>
      </c>
      <c r="AC102" s="36">
        <f t="shared" si="13"/>
        <v>0</v>
      </c>
      <c r="AD102" s="36">
        <f t="shared" si="13"/>
        <v>0</v>
      </c>
      <c r="AE102" s="36">
        <f t="shared" si="13"/>
        <v>0</v>
      </c>
      <c r="AF102" s="36">
        <f t="shared" si="13"/>
        <v>0</v>
      </c>
    </row>
    <row r="103" spans="1:32" x14ac:dyDescent="0.25"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x14ac:dyDescent="0.25">
      <c r="A104" s="85" t="s">
        <v>81</v>
      </c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</row>
    <row r="105" spans="1:32" ht="15.75" x14ac:dyDescent="0.25">
      <c r="A105" s="71" t="s">
        <v>82</v>
      </c>
      <c r="B105" s="36">
        <f>SUM(C105:G105)</f>
        <v>0</v>
      </c>
      <c r="C105" s="88">
        <f>'Lider OC'!D62</f>
        <v>0</v>
      </c>
      <c r="D105" s="88">
        <f>'Lider OC'!E62</f>
        <v>0</v>
      </c>
      <c r="E105" s="88">
        <f>'Lider OC'!F62</f>
        <v>0</v>
      </c>
      <c r="F105" s="88">
        <f>'Lider OC'!G62</f>
        <v>0</v>
      </c>
      <c r="G105" s="88">
        <f>'Lider OC'!H62</f>
        <v>0</v>
      </c>
      <c r="I105" s="67"/>
      <c r="J105" s="67"/>
      <c r="K105" s="67"/>
      <c r="L105" s="67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</row>
    <row r="106" spans="1:32" ht="25.5" x14ac:dyDescent="0.25">
      <c r="A106" s="85" t="s">
        <v>83</v>
      </c>
      <c r="B106" s="9">
        <f t="shared" ref="B106:G106" si="14">B105</f>
        <v>0</v>
      </c>
      <c r="C106" s="9">
        <f>C105</f>
        <v>0</v>
      </c>
      <c r="D106" s="9">
        <f t="shared" si="14"/>
        <v>0</v>
      </c>
      <c r="E106" s="9">
        <f t="shared" si="14"/>
        <v>0</v>
      </c>
      <c r="F106" s="9">
        <f t="shared" si="14"/>
        <v>0</v>
      </c>
      <c r="G106" s="9">
        <f t="shared" si="14"/>
        <v>0</v>
      </c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ht="25.5" x14ac:dyDescent="0.25">
      <c r="A107" s="85" t="s">
        <v>84</v>
      </c>
      <c r="B107" s="9">
        <f t="shared" ref="B107:AF107" si="15">B106+B102</f>
        <v>0</v>
      </c>
      <c r="C107" s="9">
        <f>C106+C102</f>
        <v>0</v>
      </c>
      <c r="D107" s="9">
        <f>D106+D102</f>
        <v>0</v>
      </c>
      <c r="E107" s="9">
        <f t="shared" si="15"/>
        <v>0</v>
      </c>
      <c r="F107" s="9">
        <f t="shared" si="15"/>
        <v>0</v>
      </c>
      <c r="G107" s="9">
        <f t="shared" si="15"/>
        <v>0</v>
      </c>
      <c r="H107" s="9">
        <f t="shared" si="15"/>
        <v>0</v>
      </c>
      <c r="I107" s="9">
        <f t="shared" si="15"/>
        <v>0</v>
      </c>
      <c r="J107" s="9">
        <f t="shared" si="15"/>
        <v>0</v>
      </c>
      <c r="K107" s="9">
        <f t="shared" si="15"/>
        <v>0</v>
      </c>
      <c r="L107" s="9">
        <f t="shared" si="15"/>
        <v>0</v>
      </c>
      <c r="M107" s="9">
        <f t="shared" si="15"/>
        <v>0</v>
      </c>
      <c r="N107" s="9">
        <f t="shared" si="15"/>
        <v>0</v>
      </c>
      <c r="O107" s="9">
        <f t="shared" si="15"/>
        <v>0</v>
      </c>
      <c r="P107" s="9">
        <f t="shared" si="15"/>
        <v>0</v>
      </c>
      <c r="Q107" s="9">
        <f t="shared" si="15"/>
        <v>0</v>
      </c>
      <c r="R107" s="9">
        <f t="shared" si="15"/>
        <v>0</v>
      </c>
      <c r="S107" s="9">
        <f t="shared" si="15"/>
        <v>0</v>
      </c>
      <c r="T107" s="9">
        <f t="shared" si="15"/>
        <v>0</v>
      </c>
      <c r="U107" s="9">
        <f t="shared" si="15"/>
        <v>0</v>
      </c>
      <c r="V107" s="9">
        <f t="shared" si="15"/>
        <v>0</v>
      </c>
      <c r="W107" s="9">
        <f t="shared" si="15"/>
        <v>0</v>
      </c>
      <c r="X107" s="9">
        <f t="shared" si="15"/>
        <v>0</v>
      </c>
      <c r="Y107" s="9">
        <f t="shared" si="15"/>
        <v>0</v>
      </c>
      <c r="Z107" s="9">
        <f t="shared" si="15"/>
        <v>0</v>
      </c>
      <c r="AA107" s="9">
        <f t="shared" si="15"/>
        <v>0</v>
      </c>
      <c r="AB107" s="9">
        <f t="shared" si="15"/>
        <v>0</v>
      </c>
      <c r="AC107" s="9">
        <f t="shared" si="15"/>
        <v>0</v>
      </c>
      <c r="AD107" s="9">
        <f t="shared" si="15"/>
        <v>0</v>
      </c>
      <c r="AE107" s="9">
        <f t="shared" si="15"/>
        <v>0</v>
      </c>
      <c r="AF107" s="9">
        <f t="shared" si="15"/>
        <v>0</v>
      </c>
    </row>
    <row r="108" spans="1:32" ht="15.75" x14ac:dyDescent="0.25">
      <c r="A108" s="82" t="s">
        <v>85</v>
      </c>
      <c r="B108" s="9">
        <f>B97-B107</f>
        <v>0</v>
      </c>
      <c r="C108" s="9">
        <f>C97-C107</f>
        <v>0</v>
      </c>
      <c r="D108" s="9">
        <f t="shared" ref="D108:AF108" si="16">D97-D107</f>
        <v>0</v>
      </c>
      <c r="E108" s="9">
        <f t="shared" si="16"/>
        <v>0</v>
      </c>
      <c r="F108" s="9">
        <f t="shared" si="16"/>
        <v>0</v>
      </c>
      <c r="G108" s="9">
        <f>G97-G107</f>
        <v>0</v>
      </c>
      <c r="H108" s="9">
        <f t="shared" si="16"/>
        <v>0</v>
      </c>
      <c r="I108" s="9">
        <f t="shared" si="16"/>
        <v>0</v>
      </c>
      <c r="J108" s="9">
        <f t="shared" si="16"/>
        <v>0</v>
      </c>
      <c r="K108" s="9">
        <f t="shared" si="16"/>
        <v>0</v>
      </c>
      <c r="L108" s="9">
        <f t="shared" si="16"/>
        <v>0</v>
      </c>
      <c r="M108" s="9">
        <f t="shared" si="16"/>
        <v>0</v>
      </c>
      <c r="N108" s="9">
        <f t="shared" si="16"/>
        <v>0</v>
      </c>
      <c r="O108" s="9">
        <f t="shared" si="16"/>
        <v>0</v>
      </c>
      <c r="P108" s="9">
        <f t="shared" si="16"/>
        <v>0</v>
      </c>
      <c r="Q108" s="9">
        <f t="shared" si="16"/>
        <v>0</v>
      </c>
      <c r="R108" s="9">
        <f t="shared" si="16"/>
        <v>0</v>
      </c>
      <c r="S108" s="9">
        <f t="shared" si="16"/>
        <v>0</v>
      </c>
      <c r="T108" s="9">
        <f t="shared" si="16"/>
        <v>0</v>
      </c>
      <c r="U108" s="9">
        <f t="shared" si="16"/>
        <v>0</v>
      </c>
      <c r="V108" s="9">
        <f t="shared" si="16"/>
        <v>0</v>
      </c>
      <c r="W108" s="9">
        <f t="shared" si="16"/>
        <v>0</v>
      </c>
      <c r="X108" s="9">
        <f t="shared" si="16"/>
        <v>0</v>
      </c>
      <c r="Y108" s="9">
        <f t="shared" si="16"/>
        <v>0</v>
      </c>
      <c r="Z108" s="9">
        <f t="shared" si="16"/>
        <v>0</v>
      </c>
      <c r="AA108" s="9">
        <f t="shared" si="16"/>
        <v>0</v>
      </c>
      <c r="AB108" s="9">
        <f t="shared" si="16"/>
        <v>0</v>
      </c>
      <c r="AC108" s="9">
        <f t="shared" si="16"/>
        <v>0</v>
      </c>
      <c r="AD108" s="9">
        <f t="shared" si="16"/>
        <v>0</v>
      </c>
      <c r="AE108" s="9">
        <f t="shared" si="16"/>
        <v>0</v>
      </c>
      <c r="AF108" s="9">
        <f t="shared" si="16"/>
        <v>0</v>
      </c>
    </row>
    <row r="109" spans="1:32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x14ac:dyDescent="0.25">
      <c r="A110" s="95" t="s">
        <v>86</v>
      </c>
      <c r="B110" s="96">
        <f t="shared" ref="B110:AF110" si="17">B87+B108</f>
        <v>0</v>
      </c>
      <c r="C110" s="96">
        <f t="shared" si="17"/>
        <v>0</v>
      </c>
      <c r="D110" s="96">
        <f t="shared" si="17"/>
        <v>0</v>
      </c>
      <c r="E110" s="96">
        <f t="shared" si="17"/>
        <v>0</v>
      </c>
      <c r="F110" s="96">
        <f t="shared" si="17"/>
        <v>0</v>
      </c>
      <c r="G110" s="96">
        <f t="shared" si="17"/>
        <v>0</v>
      </c>
      <c r="H110" s="96">
        <f t="shared" si="17"/>
        <v>0</v>
      </c>
      <c r="I110" s="96">
        <f t="shared" si="17"/>
        <v>0</v>
      </c>
      <c r="J110" s="96">
        <f t="shared" si="17"/>
        <v>0</v>
      </c>
      <c r="K110" s="96">
        <f t="shared" si="17"/>
        <v>0</v>
      </c>
      <c r="L110" s="96">
        <f t="shared" si="17"/>
        <v>0</v>
      </c>
      <c r="M110" s="96">
        <f t="shared" si="17"/>
        <v>0</v>
      </c>
      <c r="N110" s="96">
        <f t="shared" si="17"/>
        <v>0</v>
      </c>
      <c r="O110" s="96">
        <f t="shared" si="17"/>
        <v>0</v>
      </c>
      <c r="P110" s="96">
        <f t="shared" si="17"/>
        <v>0</v>
      </c>
      <c r="Q110" s="96">
        <f t="shared" si="17"/>
        <v>0</v>
      </c>
      <c r="R110" s="96">
        <f t="shared" si="17"/>
        <v>0</v>
      </c>
      <c r="S110" s="96">
        <f t="shared" si="17"/>
        <v>0</v>
      </c>
      <c r="T110" s="96">
        <f t="shared" si="17"/>
        <v>0</v>
      </c>
      <c r="U110" s="96">
        <f t="shared" si="17"/>
        <v>0</v>
      </c>
      <c r="V110" s="96">
        <f t="shared" si="17"/>
        <v>0</v>
      </c>
      <c r="W110" s="96">
        <f t="shared" si="17"/>
        <v>0</v>
      </c>
      <c r="X110" s="96">
        <f t="shared" si="17"/>
        <v>0</v>
      </c>
      <c r="Y110" s="96">
        <f t="shared" si="17"/>
        <v>0</v>
      </c>
      <c r="Z110" s="96">
        <f t="shared" si="17"/>
        <v>0</v>
      </c>
      <c r="AA110" s="96">
        <f t="shared" si="17"/>
        <v>0</v>
      </c>
      <c r="AB110" s="96">
        <f t="shared" si="17"/>
        <v>0</v>
      </c>
      <c r="AC110" s="96">
        <f t="shared" si="17"/>
        <v>0</v>
      </c>
      <c r="AD110" s="96">
        <f t="shared" si="17"/>
        <v>0</v>
      </c>
      <c r="AE110" s="96">
        <f t="shared" si="17"/>
        <v>0</v>
      </c>
      <c r="AF110" s="96">
        <f t="shared" si="17"/>
        <v>0</v>
      </c>
    </row>
    <row r="111" spans="1:32" x14ac:dyDescent="0.25">
      <c r="A111" s="97" t="s">
        <v>87</v>
      </c>
      <c r="B111" s="96" t="s">
        <v>88</v>
      </c>
      <c r="C111" s="96">
        <v>0</v>
      </c>
      <c r="D111" s="96">
        <f t="shared" ref="D111:AF111" si="18">C112</f>
        <v>0</v>
      </c>
      <c r="E111" s="96">
        <f t="shared" si="18"/>
        <v>0</v>
      </c>
      <c r="F111" s="96">
        <f t="shared" si="18"/>
        <v>0</v>
      </c>
      <c r="G111" s="96">
        <f t="shared" si="18"/>
        <v>0</v>
      </c>
      <c r="H111" s="96">
        <f t="shared" si="18"/>
        <v>0</v>
      </c>
      <c r="I111" s="96">
        <f t="shared" si="18"/>
        <v>0</v>
      </c>
      <c r="J111" s="96">
        <f t="shared" si="18"/>
        <v>0</v>
      </c>
      <c r="K111" s="96">
        <f t="shared" si="18"/>
        <v>0</v>
      </c>
      <c r="L111" s="96">
        <f t="shared" si="18"/>
        <v>0</v>
      </c>
      <c r="M111" s="96">
        <f t="shared" si="18"/>
        <v>0</v>
      </c>
      <c r="N111" s="96">
        <f t="shared" si="18"/>
        <v>0</v>
      </c>
      <c r="O111" s="96">
        <f t="shared" si="18"/>
        <v>0</v>
      </c>
      <c r="P111" s="96">
        <f t="shared" si="18"/>
        <v>0</v>
      </c>
      <c r="Q111" s="96">
        <f t="shared" si="18"/>
        <v>0</v>
      </c>
      <c r="R111" s="96">
        <f t="shared" si="18"/>
        <v>0</v>
      </c>
      <c r="S111" s="96">
        <f t="shared" si="18"/>
        <v>0</v>
      </c>
      <c r="T111" s="96">
        <f t="shared" si="18"/>
        <v>0</v>
      </c>
      <c r="U111" s="96">
        <f t="shared" si="18"/>
        <v>0</v>
      </c>
      <c r="V111" s="96">
        <f t="shared" si="18"/>
        <v>0</v>
      </c>
      <c r="W111" s="96">
        <f t="shared" si="18"/>
        <v>0</v>
      </c>
      <c r="X111" s="96">
        <f t="shared" si="18"/>
        <v>0</v>
      </c>
      <c r="Y111" s="96">
        <f t="shared" si="18"/>
        <v>0</v>
      </c>
      <c r="Z111" s="96">
        <f t="shared" si="18"/>
        <v>0</v>
      </c>
      <c r="AA111" s="96">
        <f t="shared" si="18"/>
        <v>0</v>
      </c>
      <c r="AB111" s="96">
        <f t="shared" si="18"/>
        <v>0</v>
      </c>
      <c r="AC111" s="96">
        <f t="shared" si="18"/>
        <v>0</v>
      </c>
      <c r="AD111" s="96">
        <f t="shared" si="18"/>
        <v>0</v>
      </c>
      <c r="AE111" s="96">
        <f t="shared" si="18"/>
        <v>0</v>
      </c>
      <c r="AF111" s="96">
        <f t="shared" si="18"/>
        <v>0</v>
      </c>
    </row>
    <row r="112" spans="1:32" x14ac:dyDescent="0.25">
      <c r="A112" s="97" t="s">
        <v>89</v>
      </c>
      <c r="B112" s="96" t="s">
        <v>88</v>
      </c>
      <c r="C112" s="96">
        <f>C111+C110</f>
        <v>0</v>
      </c>
      <c r="D112" s="96">
        <f t="shared" ref="D112:AF112" si="19">D111+D110</f>
        <v>0</v>
      </c>
      <c r="E112" s="96">
        <f t="shared" si="19"/>
        <v>0</v>
      </c>
      <c r="F112" s="96">
        <f t="shared" si="19"/>
        <v>0</v>
      </c>
      <c r="G112" s="96">
        <f t="shared" si="19"/>
        <v>0</v>
      </c>
      <c r="H112" s="96">
        <f t="shared" si="19"/>
        <v>0</v>
      </c>
      <c r="I112" s="96">
        <f t="shared" si="19"/>
        <v>0</v>
      </c>
      <c r="J112" s="96">
        <f t="shared" si="19"/>
        <v>0</v>
      </c>
      <c r="K112" s="96">
        <f t="shared" si="19"/>
        <v>0</v>
      </c>
      <c r="L112" s="96">
        <f t="shared" si="19"/>
        <v>0</v>
      </c>
      <c r="M112" s="96">
        <f t="shared" si="19"/>
        <v>0</v>
      </c>
      <c r="N112" s="96">
        <f t="shared" si="19"/>
        <v>0</v>
      </c>
      <c r="O112" s="96">
        <f t="shared" si="19"/>
        <v>0</v>
      </c>
      <c r="P112" s="96">
        <f t="shared" si="19"/>
        <v>0</v>
      </c>
      <c r="Q112" s="96">
        <f t="shared" si="19"/>
        <v>0</v>
      </c>
      <c r="R112" s="96">
        <f t="shared" si="19"/>
        <v>0</v>
      </c>
      <c r="S112" s="96">
        <f t="shared" si="19"/>
        <v>0</v>
      </c>
      <c r="T112" s="96">
        <f t="shared" si="19"/>
        <v>0</v>
      </c>
      <c r="U112" s="96">
        <f t="shared" si="19"/>
        <v>0</v>
      </c>
      <c r="V112" s="96">
        <f t="shared" si="19"/>
        <v>0</v>
      </c>
      <c r="W112" s="96">
        <f t="shared" si="19"/>
        <v>0</v>
      </c>
      <c r="X112" s="96">
        <f t="shared" si="19"/>
        <v>0</v>
      </c>
      <c r="Y112" s="96">
        <f t="shared" si="19"/>
        <v>0</v>
      </c>
      <c r="Z112" s="96">
        <f t="shared" si="19"/>
        <v>0</v>
      </c>
      <c r="AA112" s="96">
        <f t="shared" si="19"/>
        <v>0</v>
      </c>
      <c r="AB112" s="96">
        <f t="shared" si="19"/>
        <v>0</v>
      </c>
      <c r="AC112" s="96">
        <f t="shared" si="19"/>
        <v>0</v>
      </c>
      <c r="AD112" s="96">
        <f t="shared" si="19"/>
        <v>0</v>
      </c>
      <c r="AE112" s="96">
        <f t="shared" si="19"/>
        <v>0</v>
      </c>
      <c r="AF112" s="96">
        <f t="shared" si="19"/>
        <v>0</v>
      </c>
    </row>
    <row r="113" spans="1:32" x14ac:dyDescent="0.25">
      <c r="A113" s="66" t="s">
        <v>174</v>
      </c>
      <c r="C113" s="9" t="str">
        <f>IF(C112&gt;=0,"OK","Nesustenabil")</f>
        <v>OK</v>
      </c>
      <c r="D113" s="9" t="str">
        <f t="shared" ref="D113:AF113" si="20">IF(D112&gt;=0,"OK","Nesustenabil")</f>
        <v>OK</v>
      </c>
      <c r="E113" s="9" t="str">
        <f t="shared" si="20"/>
        <v>OK</v>
      </c>
      <c r="F113" s="9" t="str">
        <f t="shared" si="20"/>
        <v>OK</v>
      </c>
      <c r="G113" s="9" t="str">
        <f t="shared" si="20"/>
        <v>OK</v>
      </c>
      <c r="H113" s="9" t="str">
        <f t="shared" si="20"/>
        <v>OK</v>
      </c>
      <c r="I113" s="9" t="str">
        <f t="shared" si="20"/>
        <v>OK</v>
      </c>
      <c r="J113" s="9" t="str">
        <f t="shared" si="20"/>
        <v>OK</v>
      </c>
      <c r="K113" s="9" t="str">
        <f t="shared" si="20"/>
        <v>OK</v>
      </c>
      <c r="L113" s="9" t="str">
        <f t="shared" si="20"/>
        <v>OK</v>
      </c>
      <c r="M113" s="9" t="str">
        <f t="shared" si="20"/>
        <v>OK</v>
      </c>
      <c r="N113" s="9" t="str">
        <f t="shared" si="20"/>
        <v>OK</v>
      </c>
      <c r="O113" s="9" t="str">
        <f t="shared" si="20"/>
        <v>OK</v>
      </c>
      <c r="P113" s="9" t="str">
        <f t="shared" si="20"/>
        <v>OK</v>
      </c>
      <c r="Q113" s="9" t="str">
        <f t="shared" si="20"/>
        <v>OK</v>
      </c>
      <c r="R113" s="9" t="str">
        <f t="shared" si="20"/>
        <v>OK</v>
      </c>
      <c r="S113" s="9" t="str">
        <f t="shared" si="20"/>
        <v>OK</v>
      </c>
      <c r="T113" s="9" t="str">
        <f t="shared" si="20"/>
        <v>OK</v>
      </c>
      <c r="U113" s="9" t="str">
        <f t="shared" si="20"/>
        <v>OK</v>
      </c>
      <c r="V113" s="9" t="str">
        <f t="shared" si="20"/>
        <v>OK</v>
      </c>
      <c r="W113" s="9" t="str">
        <f t="shared" si="20"/>
        <v>OK</v>
      </c>
      <c r="X113" s="9" t="str">
        <f t="shared" si="20"/>
        <v>OK</v>
      </c>
      <c r="Y113" s="9" t="str">
        <f t="shared" si="20"/>
        <v>OK</v>
      </c>
      <c r="Z113" s="9" t="str">
        <f t="shared" si="20"/>
        <v>OK</v>
      </c>
      <c r="AA113" s="9" t="str">
        <f t="shared" si="20"/>
        <v>OK</v>
      </c>
      <c r="AB113" s="9" t="str">
        <f t="shared" si="20"/>
        <v>OK</v>
      </c>
      <c r="AC113" s="9" t="str">
        <f t="shared" si="20"/>
        <v>OK</v>
      </c>
      <c r="AD113" s="9" t="str">
        <f t="shared" si="20"/>
        <v>OK</v>
      </c>
      <c r="AE113" s="9" t="str">
        <f t="shared" si="20"/>
        <v>OK</v>
      </c>
      <c r="AF113" s="9" t="str">
        <f t="shared" si="20"/>
        <v>OK</v>
      </c>
    </row>
    <row r="116" spans="1:32" ht="20.45" customHeight="1" x14ac:dyDescent="0.25">
      <c r="A116" s="199" t="s">
        <v>221</v>
      </c>
      <c r="B116" s="200"/>
      <c r="C116" s="200"/>
      <c r="D116" s="200"/>
      <c r="E116" s="200"/>
      <c r="F116" s="200"/>
      <c r="G116" s="200"/>
      <c r="H116" s="200"/>
      <c r="I116" s="200"/>
      <c r="J116" s="200"/>
      <c r="K116" s="200"/>
      <c r="L116" s="200"/>
      <c r="M116" s="199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199"/>
      <c r="Z116" s="200"/>
      <c r="AA116" s="200"/>
      <c r="AB116" s="200"/>
      <c r="AC116" s="200"/>
      <c r="AD116" s="200"/>
      <c r="AE116" s="200"/>
      <c r="AF116" s="200"/>
    </row>
    <row r="117" spans="1:32" ht="20.45" customHeight="1" x14ac:dyDescent="0.25">
      <c r="A117" s="132"/>
      <c r="B117" s="75"/>
      <c r="C117" s="76" t="str">
        <f>C50</f>
        <v>Implementare</v>
      </c>
      <c r="D117" s="76" t="str">
        <f t="shared" ref="D117:AF117" si="21">D50</f>
        <v>Implementare</v>
      </c>
      <c r="E117" s="76" t="str">
        <f t="shared" si="21"/>
        <v>Operare</v>
      </c>
      <c r="F117" s="76" t="str">
        <f t="shared" si="21"/>
        <v>Operare</v>
      </c>
      <c r="G117" s="76" t="str">
        <f t="shared" si="21"/>
        <v>Operare</v>
      </c>
      <c r="H117" s="76" t="str">
        <f t="shared" si="21"/>
        <v>Operare</v>
      </c>
      <c r="I117" s="76" t="str">
        <f t="shared" si="21"/>
        <v>Operare</v>
      </c>
      <c r="J117" s="76" t="str">
        <f t="shared" si="21"/>
        <v>Operare</v>
      </c>
      <c r="K117" s="76" t="str">
        <f t="shared" si="21"/>
        <v>Operare</v>
      </c>
      <c r="L117" s="76" t="str">
        <f t="shared" si="21"/>
        <v>Operare</v>
      </c>
      <c r="M117" s="76" t="str">
        <f t="shared" si="21"/>
        <v>Operare</v>
      </c>
      <c r="N117" s="76" t="str">
        <f t="shared" si="21"/>
        <v>Operare</v>
      </c>
      <c r="O117" s="76" t="str">
        <f t="shared" si="21"/>
        <v>Operare</v>
      </c>
      <c r="P117" s="76" t="str">
        <f t="shared" si="21"/>
        <v>Operare</v>
      </c>
      <c r="Q117" s="76" t="str">
        <f t="shared" si="21"/>
        <v>Operare</v>
      </c>
      <c r="R117" s="76" t="str">
        <f t="shared" si="21"/>
        <v>Operare</v>
      </c>
      <c r="S117" s="76" t="str">
        <f t="shared" si="21"/>
        <v>Operare</v>
      </c>
      <c r="T117" s="76" t="str">
        <f t="shared" si="21"/>
        <v>Operare</v>
      </c>
      <c r="U117" s="76" t="str">
        <f t="shared" si="21"/>
        <v>Operare</v>
      </c>
      <c r="V117" s="76" t="str">
        <f t="shared" si="21"/>
        <v>Operare</v>
      </c>
      <c r="W117" s="76" t="str">
        <f t="shared" si="21"/>
        <v>Operare</v>
      </c>
      <c r="X117" s="76" t="str">
        <f t="shared" si="21"/>
        <v>Operare</v>
      </c>
      <c r="Y117" s="76" t="str">
        <f t="shared" si="21"/>
        <v>Operare</v>
      </c>
      <c r="Z117" s="76" t="str">
        <f t="shared" si="21"/>
        <v>Operare</v>
      </c>
      <c r="AA117" s="76" t="str">
        <f t="shared" si="21"/>
        <v>Operare</v>
      </c>
      <c r="AB117" s="76" t="str">
        <f t="shared" si="21"/>
        <v>Operare</v>
      </c>
      <c r="AC117" s="76" t="str">
        <f t="shared" si="21"/>
        <v>Operare</v>
      </c>
      <c r="AD117" s="76" t="str">
        <f t="shared" si="21"/>
        <v>Operare</v>
      </c>
      <c r="AE117" s="76" t="str">
        <f t="shared" si="21"/>
        <v>Operare</v>
      </c>
      <c r="AF117" s="76" t="str">
        <f t="shared" si="21"/>
        <v>Operare</v>
      </c>
    </row>
    <row r="118" spans="1:32" ht="20.45" customHeight="1" x14ac:dyDescent="0.25">
      <c r="A118" s="132"/>
      <c r="B118" s="76" t="s">
        <v>16</v>
      </c>
      <c r="C118" s="178">
        <v>1</v>
      </c>
      <c r="D118" s="178">
        <v>2</v>
      </c>
      <c r="E118" s="178">
        <v>3</v>
      </c>
      <c r="F118" s="178">
        <v>4</v>
      </c>
      <c r="G118" s="178">
        <v>5</v>
      </c>
      <c r="H118" s="178">
        <v>6</v>
      </c>
      <c r="I118" s="178">
        <v>7</v>
      </c>
      <c r="J118" s="178">
        <v>8</v>
      </c>
      <c r="K118" s="178">
        <v>9</v>
      </c>
      <c r="L118" s="178">
        <v>10</v>
      </c>
      <c r="M118" s="178">
        <v>11</v>
      </c>
      <c r="N118" s="178">
        <v>12</v>
      </c>
      <c r="O118" s="178">
        <v>13</v>
      </c>
      <c r="P118" s="178">
        <v>14</v>
      </c>
      <c r="Q118" s="178">
        <v>15</v>
      </c>
      <c r="R118" s="178">
        <v>16</v>
      </c>
      <c r="S118" s="178">
        <v>17</v>
      </c>
      <c r="T118" s="178">
        <v>18</v>
      </c>
      <c r="U118" s="178">
        <v>19</v>
      </c>
      <c r="V118" s="178">
        <v>20</v>
      </c>
      <c r="W118" s="178">
        <v>21</v>
      </c>
      <c r="X118" s="178">
        <v>22</v>
      </c>
      <c r="Y118" s="178">
        <v>23</v>
      </c>
      <c r="Z118" s="178">
        <v>24</v>
      </c>
      <c r="AA118" s="178">
        <v>25</v>
      </c>
      <c r="AB118" s="178">
        <v>26</v>
      </c>
      <c r="AC118" s="178">
        <v>27</v>
      </c>
      <c r="AD118" s="178">
        <v>28</v>
      </c>
      <c r="AE118" s="178">
        <v>29</v>
      </c>
      <c r="AF118" s="178">
        <v>30</v>
      </c>
    </row>
    <row r="119" spans="1:32" ht="20.45" customHeight="1" x14ac:dyDescent="0.25">
      <c r="A119" s="79" t="s">
        <v>218</v>
      </c>
      <c r="B119" s="9">
        <f>SUM(C119:AF119)</f>
        <v>0</v>
      </c>
      <c r="C119" s="9">
        <f t="shared" ref="C119:F119" si="22">C69-C25</f>
        <v>0</v>
      </c>
      <c r="D119" s="9">
        <f t="shared" si="22"/>
        <v>0</v>
      </c>
      <c r="E119" s="9">
        <f t="shared" si="22"/>
        <v>0</v>
      </c>
      <c r="F119" s="9">
        <f t="shared" si="22"/>
        <v>0</v>
      </c>
      <c r="G119" s="9">
        <f t="shared" ref="G119:AF119" si="23">G69-G25</f>
        <v>0</v>
      </c>
      <c r="H119" s="9">
        <f t="shared" si="23"/>
        <v>0</v>
      </c>
      <c r="I119" s="9">
        <f t="shared" si="23"/>
        <v>0</v>
      </c>
      <c r="J119" s="9">
        <f t="shared" si="23"/>
        <v>0</v>
      </c>
      <c r="K119" s="9">
        <f t="shared" si="23"/>
        <v>0</v>
      </c>
      <c r="L119" s="9">
        <f t="shared" si="23"/>
        <v>0</v>
      </c>
      <c r="M119" s="9">
        <f t="shared" si="23"/>
        <v>0</v>
      </c>
      <c r="N119" s="9">
        <f t="shared" si="23"/>
        <v>0</v>
      </c>
      <c r="O119" s="9">
        <f t="shared" si="23"/>
        <v>0</v>
      </c>
      <c r="P119" s="9">
        <f t="shared" si="23"/>
        <v>0</v>
      </c>
      <c r="Q119" s="9">
        <f t="shared" si="23"/>
        <v>0</v>
      </c>
      <c r="R119" s="9">
        <f t="shared" si="23"/>
        <v>0</v>
      </c>
      <c r="S119" s="9">
        <f t="shared" si="23"/>
        <v>0</v>
      </c>
      <c r="T119" s="9">
        <f t="shared" si="23"/>
        <v>0</v>
      </c>
      <c r="U119" s="9">
        <f t="shared" si="23"/>
        <v>0</v>
      </c>
      <c r="V119" s="9">
        <f t="shared" si="23"/>
        <v>0</v>
      </c>
      <c r="W119" s="9">
        <f t="shared" si="23"/>
        <v>0</v>
      </c>
      <c r="X119" s="9">
        <f t="shared" si="23"/>
        <v>0</v>
      </c>
      <c r="Y119" s="9">
        <f t="shared" si="23"/>
        <v>0</v>
      </c>
      <c r="Z119" s="9">
        <f t="shared" si="23"/>
        <v>0</v>
      </c>
      <c r="AA119" s="9">
        <f t="shared" si="23"/>
        <v>0</v>
      </c>
      <c r="AB119" s="9">
        <f t="shared" si="23"/>
        <v>0</v>
      </c>
      <c r="AC119" s="9">
        <f t="shared" si="23"/>
        <v>0</v>
      </c>
      <c r="AD119" s="9">
        <f t="shared" si="23"/>
        <v>0</v>
      </c>
      <c r="AE119" s="9">
        <f t="shared" si="23"/>
        <v>0</v>
      </c>
      <c r="AF119" s="9">
        <f t="shared" si="23"/>
        <v>0</v>
      </c>
    </row>
    <row r="120" spans="1:32" ht="20.45" customHeight="1" x14ac:dyDescent="0.25">
      <c r="A120" s="79" t="s">
        <v>222</v>
      </c>
      <c r="B120" s="9">
        <f>SUM(C120:AF120)</f>
        <v>0</v>
      </c>
      <c r="C120" s="9">
        <f>C70-C26</f>
        <v>0</v>
      </c>
      <c r="D120" s="9">
        <f>D70-D26</f>
        <v>0</v>
      </c>
      <c r="E120" s="9">
        <f>E70-E26</f>
        <v>0</v>
      </c>
      <c r="F120" s="9">
        <f>F70-F26</f>
        <v>0</v>
      </c>
      <c r="G120" s="9">
        <f t="shared" ref="G120:AF120" si="24">G70-G26</f>
        <v>0</v>
      </c>
      <c r="H120" s="9">
        <f t="shared" si="24"/>
        <v>0</v>
      </c>
      <c r="I120" s="9">
        <f t="shared" si="24"/>
        <v>0</v>
      </c>
      <c r="J120" s="9">
        <f t="shared" si="24"/>
        <v>0</v>
      </c>
      <c r="K120" s="9">
        <f t="shared" si="24"/>
        <v>0</v>
      </c>
      <c r="L120" s="9">
        <f t="shared" si="24"/>
        <v>0</v>
      </c>
      <c r="M120" s="9">
        <f t="shared" si="24"/>
        <v>0</v>
      </c>
      <c r="N120" s="9">
        <f t="shared" si="24"/>
        <v>0</v>
      </c>
      <c r="O120" s="9">
        <f t="shared" si="24"/>
        <v>0</v>
      </c>
      <c r="P120" s="9">
        <f t="shared" si="24"/>
        <v>0</v>
      </c>
      <c r="Q120" s="9">
        <f t="shared" si="24"/>
        <v>0</v>
      </c>
      <c r="R120" s="9">
        <f t="shared" si="24"/>
        <v>0</v>
      </c>
      <c r="S120" s="9">
        <f t="shared" si="24"/>
        <v>0</v>
      </c>
      <c r="T120" s="9">
        <f t="shared" si="24"/>
        <v>0</v>
      </c>
      <c r="U120" s="9">
        <f t="shared" si="24"/>
        <v>0</v>
      </c>
      <c r="V120" s="9">
        <f t="shared" si="24"/>
        <v>0</v>
      </c>
      <c r="W120" s="9">
        <f t="shared" si="24"/>
        <v>0</v>
      </c>
      <c r="X120" s="9">
        <f t="shared" si="24"/>
        <v>0</v>
      </c>
      <c r="Y120" s="9">
        <f t="shared" si="24"/>
        <v>0</v>
      </c>
      <c r="Z120" s="9">
        <f t="shared" si="24"/>
        <v>0</v>
      </c>
      <c r="AA120" s="9">
        <f t="shared" si="24"/>
        <v>0</v>
      </c>
      <c r="AB120" s="9">
        <f t="shared" si="24"/>
        <v>0</v>
      </c>
      <c r="AC120" s="9">
        <f t="shared" si="24"/>
        <v>0</v>
      </c>
      <c r="AD120" s="9">
        <f t="shared" si="24"/>
        <v>0</v>
      </c>
      <c r="AE120" s="9">
        <f t="shared" si="24"/>
        <v>0</v>
      </c>
      <c r="AF120" s="9">
        <f t="shared" si="24"/>
        <v>0</v>
      </c>
    </row>
    <row r="121" spans="1:32" ht="20.45" customHeight="1" x14ac:dyDescent="0.25">
      <c r="A121" s="79" t="s">
        <v>219</v>
      </c>
      <c r="B121" s="9">
        <f>SUM(C121:AF121)</f>
        <v>0</v>
      </c>
      <c r="C121" s="9">
        <f t="shared" ref="C121:AF121" si="25">C86-C42</f>
        <v>0</v>
      </c>
      <c r="D121" s="9">
        <f t="shared" si="25"/>
        <v>0</v>
      </c>
      <c r="E121" s="9">
        <f t="shared" si="25"/>
        <v>0</v>
      </c>
      <c r="F121" s="9">
        <f t="shared" si="25"/>
        <v>0</v>
      </c>
      <c r="G121" s="9">
        <f t="shared" si="25"/>
        <v>0</v>
      </c>
      <c r="H121" s="9">
        <f t="shared" si="25"/>
        <v>0</v>
      </c>
      <c r="I121" s="9">
        <f t="shared" si="25"/>
        <v>0</v>
      </c>
      <c r="J121" s="9">
        <f t="shared" si="25"/>
        <v>0</v>
      </c>
      <c r="K121" s="9">
        <f t="shared" si="25"/>
        <v>0</v>
      </c>
      <c r="L121" s="9">
        <f t="shared" si="25"/>
        <v>0</v>
      </c>
      <c r="M121" s="9">
        <f t="shared" si="25"/>
        <v>0</v>
      </c>
      <c r="N121" s="9">
        <f t="shared" si="25"/>
        <v>0</v>
      </c>
      <c r="O121" s="9">
        <f t="shared" si="25"/>
        <v>0</v>
      </c>
      <c r="P121" s="9">
        <f t="shared" si="25"/>
        <v>0</v>
      </c>
      <c r="Q121" s="9">
        <f t="shared" si="25"/>
        <v>0</v>
      </c>
      <c r="R121" s="9">
        <f t="shared" si="25"/>
        <v>0</v>
      </c>
      <c r="S121" s="9">
        <f t="shared" si="25"/>
        <v>0</v>
      </c>
      <c r="T121" s="9">
        <f t="shared" si="25"/>
        <v>0</v>
      </c>
      <c r="U121" s="9">
        <f t="shared" si="25"/>
        <v>0</v>
      </c>
      <c r="V121" s="9">
        <f t="shared" si="25"/>
        <v>0</v>
      </c>
      <c r="W121" s="9">
        <f t="shared" si="25"/>
        <v>0</v>
      </c>
      <c r="X121" s="9">
        <f t="shared" si="25"/>
        <v>0</v>
      </c>
      <c r="Y121" s="9">
        <f t="shared" si="25"/>
        <v>0</v>
      </c>
      <c r="Z121" s="9">
        <f t="shared" si="25"/>
        <v>0</v>
      </c>
      <c r="AA121" s="9">
        <f t="shared" si="25"/>
        <v>0</v>
      </c>
      <c r="AB121" s="9">
        <f t="shared" si="25"/>
        <v>0</v>
      </c>
      <c r="AC121" s="9">
        <f t="shared" si="25"/>
        <v>0</v>
      </c>
      <c r="AD121" s="9">
        <f t="shared" si="25"/>
        <v>0</v>
      </c>
      <c r="AE121" s="9">
        <f t="shared" si="25"/>
        <v>0</v>
      </c>
      <c r="AF121" s="9">
        <f t="shared" si="25"/>
        <v>0</v>
      </c>
    </row>
    <row r="122" spans="1:32" ht="25.9" customHeight="1" x14ac:dyDescent="0.25">
      <c r="A122" s="95" t="s">
        <v>220</v>
      </c>
      <c r="B122" s="96">
        <f>B119-B121</f>
        <v>0</v>
      </c>
      <c r="C122" s="96">
        <f>C119+C120-C121</f>
        <v>0</v>
      </c>
      <c r="D122" s="96">
        <f t="shared" ref="D122:AF122" si="26">D119+D120-D121</f>
        <v>0</v>
      </c>
      <c r="E122" s="96">
        <f t="shared" si="26"/>
        <v>0</v>
      </c>
      <c r="F122" s="96">
        <f t="shared" si="26"/>
        <v>0</v>
      </c>
      <c r="G122" s="96">
        <f t="shared" si="26"/>
        <v>0</v>
      </c>
      <c r="H122" s="96">
        <f t="shared" si="26"/>
        <v>0</v>
      </c>
      <c r="I122" s="96">
        <f t="shared" si="26"/>
        <v>0</v>
      </c>
      <c r="J122" s="96">
        <f t="shared" si="26"/>
        <v>0</v>
      </c>
      <c r="K122" s="96">
        <f t="shared" si="26"/>
        <v>0</v>
      </c>
      <c r="L122" s="96">
        <f t="shared" si="26"/>
        <v>0</v>
      </c>
      <c r="M122" s="96">
        <f t="shared" si="26"/>
        <v>0</v>
      </c>
      <c r="N122" s="96">
        <f t="shared" si="26"/>
        <v>0</v>
      </c>
      <c r="O122" s="96">
        <f t="shared" si="26"/>
        <v>0</v>
      </c>
      <c r="P122" s="96">
        <f t="shared" si="26"/>
        <v>0</v>
      </c>
      <c r="Q122" s="96">
        <f t="shared" si="26"/>
        <v>0</v>
      </c>
      <c r="R122" s="96">
        <f t="shared" si="26"/>
        <v>0</v>
      </c>
      <c r="S122" s="96">
        <f t="shared" si="26"/>
        <v>0</v>
      </c>
      <c r="T122" s="96">
        <f t="shared" si="26"/>
        <v>0</v>
      </c>
      <c r="U122" s="96">
        <f t="shared" si="26"/>
        <v>0</v>
      </c>
      <c r="V122" s="96">
        <f t="shared" si="26"/>
        <v>0</v>
      </c>
      <c r="W122" s="96">
        <f t="shared" si="26"/>
        <v>0</v>
      </c>
      <c r="X122" s="96">
        <f t="shared" si="26"/>
        <v>0</v>
      </c>
      <c r="Y122" s="96">
        <f t="shared" si="26"/>
        <v>0</v>
      </c>
      <c r="Z122" s="96">
        <f t="shared" si="26"/>
        <v>0</v>
      </c>
      <c r="AA122" s="96">
        <f t="shared" si="26"/>
        <v>0</v>
      </c>
      <c r="AB122" s="96">
        <f t="shared" si="26"/>
        <v>0</v>
      </c>
      <c r="AC122" s="96">
        <f t="shared" si="26"/>
        <v>0</v>
      </c>
      <c r="AD122" s="96">
        <f t="shared" si="26"/>
        <v>0</v>
      </c>
      <c r="AE122" s="96">
        <f t="shared" si="26"/>
        <v>0</v>
      </c>
      <c r="AF122" s="96">
        <f t="shared" si="26"/>
        <v>0</v>
      </c>
    </row>
    <row r="123" spans="1:32" ht="20.45" customHeight="1" x14ac:dyDescent="0.3">
      <c r="A123" s="133"/>
      <c r="B123" s="133"/>
      <c r="C123" s="133"/>
      <c r="D123" s="133"/>
      <c r="E123" s="133"/>
      <c r="F123" s="133"/>
      <c r="G123" s="98"/>
      <c r="H123" s="98"/>
      <c r="I123" s="98"/>
      <c r="J123" s="98"/>
      <c r="K123" s="98"/>
      <c r="L123" s="98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</row>
    <row r="124" spans="1:32" ht="20.45" customHeight="1" x14ac:dyDescent="0.3">
      <c r="A124" s="140" t="s">
        <v>223</v>
      </c>
      <c r="B124" s="141"/>
      <c r="C124" s="133"/>
      <c r="D124" s="133"/>
      <c r="E124" s="133"/>
      <c r="F124" s="133"/>
      <c r="G124" s="98"/>
      <c r="H124" s="98"/>
      <c r="I124" s="98"/>
      <c r="J124" s="98"/>
      <c r="K124" s="98"/>
      <c r="L124" s="98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</row>
    <row r="125" spans="1:32" ht="20.45" customHeight="1" x14ac:dyDescent="0.3">
      <c r="A125" s="142" t="s">
        <v>224</v>
      </c>
      <c r="B125" s="144">
        <f>'Lider OC'!D9+'Lider OC'!G9+'Lider OC'!D19+'Lider OC'!G19+'Lider OC'!D29+'Lider OC'!G29+'Lider OC'!D36+'Lider OC'!G36+'Lider OC'!D42+'Lider OC'!G42+'Lider OC'!D48+'Lider OC'!G48</f>
        <v>0</v>
      </c>
      <c r="C125" s="133"/>
      <c r="D125" s="133"/>
      <c r="E125" s="177"/>
      <c r="F125" s="133"/>
      <c r="G125" s="98"/>
      <c r="H125" s="98"/>
      <c r="I125" s="98"/>
      <c r="J125" s="98"/>
      <c r="K125" s="98"/>
      <c r="L125" s="98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</row>
    <row r="126" spans="1:32" ht="20.45" customHeight="1" x14ac:dyDescent="0.3">
      <c r="A126" s="142" t="s">
        <v>225</v>
      </c>
      <c r="B126" s="141">
        <f>AVERAGEIFS(C122:I122,C117:I117,"Operare")</f>
        <v>0</v>
      </c>
      <c r="C126" s="133"/>
      <c r="D126" s="133"/>
      <c r="E126" s="133"/>
      <c r="F126" s="133"/>
      <c r="G126" s="98"/>
      <c r="H126" s="98"/>
      <c r="I126" s="98"/>
      <c r="J126" s="98"/>
      <c r="K126" s="98"/>
      <c r="L126" s="98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</row>
    <row r="127" spans="1:32" ht="20.45" customHeight="1" x14ac:dyDescent="0.3">
      <c r="A127" s="143" t="s">
        <v>226</v>
      </c>
      <c r="B127" s="145" t="e">
        <f>B126/B125*100</f>
        <v>#DIV/0!</v>
      </c>
      <c r="C127" s="133"/>
      <c r="D127" s="133"/>
      <c r="E127" s="133"/>
      <c r="F127" s="133"/>
      <c r="G127" s="98"/>
      <c r="H127" s="98"/>
      <c r="I127" s="98"/>
      <c r="J127" s="98"/>
      <c r="K127" s="98"/>
      <c r="L127" s="98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</row>
    <row r="128" spans="1:32" x14ac:dyDescent="0.25">
      <c r="A128" s="99"/>
      <c r="B128" s="17"/>
      <c r="C128" s="100"/>
      <c r="D128" s="100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</row>
    <row r="129" spans="1:31" x14ac:dyDescent="0.25">
      <c r="A129" s="99"/>
      <c r="B129" s="17"/>
      <c r="C129" s="100"/>
      <c r="D129" s="100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</row>
    <row r="130" spans="1:31" ht="57.6" customHeight="1" x14ac:dyDescent="0.25">
      <c r="A130" s="203" t="s">
        <v>92</v>
      </c>
      <c r="B130" s="204"/>
      <c r="C130" s="204"/>
      <c r="D130" s="204"/>
      <c r="E130" s="204"/>
      <c r="F130" s="138"/>
      <c r="G130" s="138"/>
      <c r="H130" s="138"/>
      <c r="I130" s="138"/>
      <c r="J130" s="138"/>
      <c r="K130" s="139"/>
      <c r="L130" s="101"/>
      <c r="M130" s="101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</row>
    <row r="131" spans="1:31" x14ac:dyDescent="0.25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1"/>
      <c r="M131" s="101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</row>
    <row r="132" spans="1:31" x14ac:dyDescent="0.25">
      <c r="A132" s="104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1"/>
      <c r="M132" s="101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</row>
    <row r="133" spans="1:31" x14ac:dyDescent="0.25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  <c r="L133" s="101"/>
      <c r="M133" s="101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/>
    </row>
    <row r="134" spans="1:31" ht="24" x14ac:dyDescent="0.25">
      <c r="A134" s="105" t="s">
        <v>93</v>
      </c>
      <c r="B134" s="105" t="s">
        <v>94</v>
      </c>
      <c r="C134" s="105" t="s">
        <v>95</v>
      </c>
      <c r="D134" s="105" t="s">
        <v>96</v>
      </c>
      <c r="E134" s="105" t="s">
        <v>97</v>
      </c>
      <c r="F134" s="103"/>
      <c r="G134" s="103"/>
      <c r="H134" s="103"/>
      <c r="I134" s="103"/>
      <c r="J134" s="103"/>
      <c r="K134" s="103"/>
      <c r="L134" s="101"/>
      <c r="M134" s="101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</row>
    <row r="135" spans="1:31" x14ac:dyDescent="0.25">
      <c r="A135" s="125" t="s">
        <v>98</v>
      </c>
      <c r="B135" s="126">
        <v>0</v>
      </c>
      <c r="C135" s="108" t="e">
        <f>B135/$B$166</f>
        <v>#DIV/0!</v>
      </c>
      <c r="D135" s="125">
        <v>0</v>
      </c>
      <c r="E135" s="109" t="e">
        <f>ROUND(C135*D135,0)</f>
        <v>#DIV/0!</v>
      </c>
      <c r="F135" s="103"/>
      <c r="G135" s="103"/>
      <c r="H135" s="103"/>
      <c r="I135" s="103"/>
      <c r="J135" s="103"/>
      <c r="K135" s="103"/>
      <c r="L135" s="101"/>
      <c r="M135" s="101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/>
    </row>
    <row r="136" spans="1:31" x14ac:dyDescent="0.25">
      <c r="A136" s="125" t="s">
        <v>99</v>
      </c>
      <c r="B136" s="126">
        <v>0</v>
      </c>
      <c r="C136" s="108" t="e">
        <f t="shared" ref="C136:C165" si="27">B136/$B$166</f>
        <v>#DIV/0!</v>
      </c>
      <c r="D136" s="125">
        <v>0</v>
      </c>
      <c r="E136" s="109" t="e">
        <f>ROUND(C136*D136,0)</f>
        <v>#DIV/0!</v>
      </c>
      <c r="F136" s="103"/>
      <c r="G136" s="103"/>
      <c r="H136" s="103"/>
      <c r="I136" s="103"/>
      <c r="J136" s="103"/>
      <c r="K136" s="103"/>
      <c r="L136" s="101"/>
      <c r="M136" s="101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</row>
    <row r="137" spans="1:31" x14ac:dyDescent="0.25">
      <c r="A137" s="125" t="s">
        <v>100</v>
      </c>
      <c r="B137" s="126">
        <v>0</v>
      </c>
      <c r="C137" s="108" t="e">
        <f t="shared" si="27"/>
        <v>#DIV/0!</v>
      </c>
      <c r="D137" s="125">
        <v>0</v>
      </c>
      <c r="E137" s="109" t="e">
        <f t="shared" ref="E137:E165" si="28">ROUND(C137*D137,0)</f>
        <v>#DIV/0!</v>
      </c>
      <c r="F137" s="103"/>
      <c r="G137" s="103"/>
      <c r="H137" s="103"/>
      <c r="I137" s="103"/>
      <c r="J137" s="103"/>
      <c r="K137" s="103"/>
      <c r="L137" s="101"/>
      <c r="M137" s="101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</row>
    <row r="138" spans="1:31" x14ac:dyDescent="0.25">
      <c r="A138" s="125" t="s">
        <v>101</v>
      </c>
      <c r="B138" s="126">
        <v>0</v>
      </c>
      <c r="C138" s="108" t="e">
        <f t="shared" si="27"/>
        <v>#DIV/0!</v>
      </c>
      <c r="D138" s="125">
        <v>0</v>
      </c>
      <c r="E138" s="109" t="e">
        <f t="shared" si="28"/>
        <v>#DIV/0!</v>
      </c>
      <c r="F138" s="103"/>
      <c r="G138" s="103"/>
      <c r="H138" s="103"/>
      <c r="I138" s="103"/>
      <c r="J138" s="103"/>
      <c r="K138" s="103"/>
      <c r="L138" s="101"/>
      <c r="M138" s="101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</row>
    <row r="139" spans="1:31" x14ac:dyDescent="0.25">
      <c r="A139" s="125" t="s">
        <v>102</v>
      </c>
      <c r="B139" s="126">
        <v>0</v>
      </c>
      <c r="C139" s="108" t="e">
        <f t="shared" si="27"/>
        <v>#DIV/0!</v>
      </c>
      <c r="D139" s="125">
        <v>0</v>
      </c>
      <c r="E139" s="109" t="e">
        <f t="shared" si="28"/>
        <v>#DIV/0!</v>
      </c>
      <c r="F139" s="103"/>
      <c r="G139" s="103"/>
      <c r="H139" s="103"/>
      <c r="I139" s="103"/>
      <c r="J139" s="103"/>
      <c r="K139" s="103"/>
      <c r="L139" s="101"/>
      <c r="M139" s="101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</row>
    <row r="140" spans="1:31" x14ac:dyDescent="0.25">
      <c r="A140" s="125" t="s">
        <v>103</v>
      </c>
      <c r="B140" s="126">
        <v>0</v>
      </c>
      <c r="C140" s="108" t="e">
        <f t="shared" si="27"/>
        <v>#DIV/0!</v>
      </c>
      <c r="D140" s="125">
        <v>0</v>
      </c>
      <c r="E140" s="109" t="e">
        <f t="shared" si="28"/>
        <v>#DIV/0!</v>
      </c>
      <c r="F140" s="103"/>
      <c r="G140" s="103"/>
      <c r="H140" s="103"/>
      <c r="I140" s="103"/>
      <c r="J140" s="103"/>
      <c r="K140" s="103"/>
      <c r="L140" s="101"/>
      <c r="M140" s="101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</row>
    <row r="141" spans="1:31" x14ac:dyDescent="0.25">
      <c r="A141" s="125" t="s">
        <v>104</v>
      </c>
      <c r="B141" s="126">
        <v>0</v>
      </c>
      <c r="C141" s="108" t="e">
        <f t="shared" si="27"/>
        <v>#DIV/0!</v>
      </c>
      <c r="D141" s="125">
        <v>0</v>
      </c>
      <c r="E141" s="109" t="e">
        <f t="shared" si="28"/>
        <v>#DIV/0!</v>
      </c>
      <c r="F141" s="103"/>
      <c r="G141" s="103"/>
      <c r="H141" s="103"/>
      <c r="I141" s="103"/>
      <c r="J141" s="103"/>
      <c r="K141" s="103"/>
      <c r="L141" s="101"/>
      <c r="M141" s="101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</row>
    <row r="142" spans="1:31" x14ac:dyDescent="0.25">
      <c r="A142" s="125" t="s">
        <v>105</v>
      </c>
      <c r="B142" s="126">
        <v>0</v>
      </c>
      <c r="C142" s="108" t="e">
        <f t="shared" si="27"/>
        <v>#DIV/0!</v>
      </c>
      <c r="D142" s="125">
        <v>0</v>
      </c>
      <c r="E142" s="109" t="e">
        <f t="shared" si="28"/>
        <v>#DIV/0!</v>
      </c>
      <c r="F142" s="103"/>
      <c r="G142" s="103"/>
      <c r="H142" s="103"/>
      <c r="I142" s="103"/>
      <c r="J142" s="103"/>
      <c r="K142" s="103"/>
      <c r="L142" s="101"/>
      <c r="M142" s="101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</row>
    <row r="143" spans="1:31" x14ac:dyDescent="0.25">
      <c r="A143" s="125" t="s">
        <v>106</v>
      </c>
      <c r="B143" s="126">
        <v>0</v>
      </c>
      <c r="C143" s="108" t="e">
        <f t="shared" si="27"/>
        <v>#DIV/0!</v>
      </c>
      <c r="D143" s="125">
        <v>0</v>
      </c>
      <c r="E143" s="109" t="e">
        <f t="shared" si="28"/>
        <v>#DIV/0!</v>
      </c>
      <c r="F143" s="103"/>
      <c r="G143" s="103"/>
      <c r="H143" s="103"/>
      <c r="I143" s="103"/>
      <c r="J143" s="103"/>
      <c r="K143" s="103"/>
      <c r="L143" s="101"/>
      <c r="M143" s="101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102"/>
      <c r="AB143" s="102"/>
      <c r="AC143" s="102"/>
      <c r="AD143" s="102"/>
      <c r="AE143" s="102"/>
    </row>
    <row r="144" spans="1:31" x14ac:dyDescent="0.25">
      <c r="A144" s="125" t="s">
        <v>107</v>
      </c>
      <c r="B144" s="126">
        <v>0</v>
      </c>
      <c r="C144" s="108" t="e">
        <f t="shared" si="27"/>
        <v>#DIV/0!</v>
      </c>
      <c r="D144" s="125">
        <v>0</v>
      </c>
      <c r="E144" s="109" t="e">
        <f t="shared" si="28"/>
        <v>#DIV/0!</v>
      </c>
      <c r="F144" s="103"/>
      <c r="G144" s="103"/>
      <c r="H144" s="103"/>
      <c r="I144" s="103"/>
      <c r="J144" s="103"/>
      <c r="K144" s="103"/>
      <c r="L144" s="101"/>
      <c r="M144" s="101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  <c r="AB144" s="102"/>
      <c r="AC144" s="102"/>
      <c r="AD144" s="102"/>
      <c r="AE144" s="102"/>
    </row>
    <row r="145" spans="1:31" x14ac:dyDescent="0.25">
      <c r="A145" s="125" t="s">
        <v>108</v>
      </c>
      <c r="B145" s="126">
        <v>0</v>
      </c>
      <c r="C145" s="108" t="e">
        <f t="shared" si="27"/>
        <v>#DIV/0!</v>
      </c>
      <c r="D145" s="125">
        <v>0</v>
      </c>
      <c r="E145" s="109" t="e">
        <f t="shared" si="28"/>
        <v>#DIV/0!</v>
      </c>
      <c r="F145" s="103"/>
      <c r="G145" s="103"/>
      <c r="H145" s="103"/>
      <c r="I145" s="103"/>
      <c r="J145" s="103"/>
      <c r="K145" s="103"/>
      <c r="L145" s="101"/>
      <c r="M145" s="101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2"/>
      <c r="Z145" s="102"/>
      <c r="AA145" s="102"/>
      <c r="AB145" s="102"/>
      <c r="AC145" s="102"/>
      <c r="AD145" s="102"/>
      <c r="AE145" s="102"/>
    </row>
    <row r="146" spans="1:31" x14ac:dyDescent="0.25">
      <c r="A146" s="125" t="s">
        <v>109</v>
      </c>
      <c r="B146" s="126">
        <v>0</v>
      </c>
      <c r="C146" s="108" t="e">
        <f t="shared" si="27"/>
        <v>#DIV/0!</v>
      </c>
      <c r="D146" s="125">
        <v>0</v>
      </c>
      <c r="E146" s="109" t="e">
        <f t="shared" si="28"/>
        <v>#DIV/0!</v>
      </c>
      <c r="F146" s="103"/>
      <c r="G146" s="103"/>
      <c r="H146" s="103"/>
      <c r="I146" s="103"/>
      <c r="J146" s="103"/>
      <c r="K146" s="103"/>
      <c r="L146" s="101"/>
      <c r="M146" s="101"/>
      <c r="N146" s="102"/>
      <c r="O146" s="102"/>
      <c r="P146" s="102"/>
      <c r="Q146" s="102"/>
      <c r="R146" s="102"/>
      <c r="S146" s="102"/>
      <c r="T146" s="102"/>
      <c r="U146" s="102"/>
      <c r="V146" s="102"/>
      <c r="W146" s="102"/>
      <c r="X146" s="102"/>
      <c r="Y146" s="102"/>
      <c r="Z146" s="102"/>
      <c r="AA146" s="102"/>
      <c r="AB146" s="102"/>
      <c r="AC146" s="102"/>
      <c r="AD146" s="102"/>
      <c r="AE146" s="102"/>
    </row>
    <row r="147" spans="1:31" x14ac:dyDescent="0.25">
      <c r="A147" s="125" t="s">
        <v>110</v>
      </c>
      <c r="B147" s="126">
        <v>0</v>
      </c>
      <c r="C147" s="108" t="e">
        <f t="shared" si="27"/>
        <v>#DIV/0!</v>
      </c>
      <c r="D147" s="125">
        <v>0</v>
      </c>
      <c r="E147" s="109" t="e">
        <f t="shared" si="28"/>
        <v>#DIV/0!</v>
      </c>
      <c r="F147" s="103"/>
      <c r="G147" s="103"/>
      <c r="H147" s="103"/>
      <c r="I147" s="103"/>
      <c r="J147" s="103"/>
      <c r="K147" s="103"/>
      <c r="L147" s="101"/>
      <c r="M147" s="101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  <c r="AB147" s="102"/>
      <c r="AC147" s="102"/>
      <c r="AD147" s="102"/>
      <c r="AE147" s="102"/>
    </row>
    <row r="148" spans="1:31" x14ac:dyDescent="0.25">
      <c r="A148" s="125" t="s">
        <v>111</v>
      </c>
      <c r="B148" s="126">
        <v>0</v>
      </c>
      <c r="C148" s="108" t="e">
        <f t="shared" si="27"/>
        <v>#DIV/0!</v>
      </c>
      <c r="D148" s="125">
        <v>0</v>
      </c>
      <c r="E148" s="109" t="e">
        <f t="shared" si="28"/>
        <v>#DIV/0!</v>
      </c>
      <c r="F148" s="103"/>
      <c r="G148" s="103"/>
      <c r="H148" s="103"/>
      <c r="I148" s="103"/>
      <c r="J148" s="103"/>
      <c r="K148" s="103"/>
      <c r="L148" s="101"/>
      <c r="M148" s="101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2"/>
      <c r="AE148" s="102"/>
    </row>
    <row r="149" spans="1:31" x14ac:dyDescent="0.25">
      <c r="A149" s="125" t="s">
        <v>112</v>
      </c>
      <c r="B149" s="126">
        <v>0</v>
      </c>
      <c r="C149" s="108" t="e">
        <f t="shared" si="27"/>
        <v>#DIV/0!</v>
      </c>
      <c r="D149" s="125">
        <v>0</v>
      </c>
      <c r="E149" s="109" t="e">
        <f t="shared" si="28"/>
        <v>#DIV/0!</v>
      </c>
      <c r="F149" s="103"/>
      <c r="G149" s="103"/>
      <c r="H149" s="103"/>
      <c r="I149" s="103"/>
      <c r="J149" s="103"/>
      <c r="K149" s="103"/>
      <c r="L149" s="101"/>
      <c r="M149" s="101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</row>
    <row r="150" spans="1:31" x14ac:dyDescent="0.25">
      <c r="A150" s="125" t="s">
        <v>113</v>
      </c>
      <c r="B150" s="126">
        <v>0</v>
      </c>
      <c r="C150" s="108" t="e">
        <f t="shared" si="27"/>
        <v>#DIV/0!</v>
      </c>
      <c r="D150" s="125">
        <v>0</v>
      </c>
      <c r="E150" s="109" t="e">
        <f t="shared" si="28"/>
        <v>#DIV/0!</v>
      </c>
      <c r="F150" s="103"/>
      <c r="G150" s="103"/>
      <c r="H150" s="103"/>
      <c r="I150" s="103"/>
      <c r="J150" s="103"/>
      <c r="K150" s="103"/>
      <c r="L150" s="101"/>
      <c r="M150" s="101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02"/>
      <c r="AE150" s="102"/>
    </row>
    <row r="151" spans="1:31" x14ac:dyDescent="0.25">
      <c r="A151" s="125" t="s">
        <v>114</v>
      </c>
      <c r="B151" s="126">
        <v>0</v>
      </c>
      <c r="C151" s="108" t="e">
        <f t="shared" si="27"/>
        <v>#DIV/0!</v>
      </c>
      <c r="D151" s="125">
        <v>0</v>
      </c>
      <c r="E151" s="109" t="e">
        <f t="shared" si="28"/>
        <v>#DIV/0!</v>
      </c>
      <c r="F151" s="103"/>
      <c r="G151" s="103"/>
      <c r="H151" s="103"/>
      <c r="I151" s="103"/>
      <c r="J151" s="103"/>
      <c r="K151" s="103"/>
      <c r="L151" s="101"/>
      <c r="M151" s="101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102"/>
      <c r="AC151" s="102"/>
      <c r="AD151" s="102"/>
      <c r="AE151" s="102"/>
    </row>
    <row r="152" spans="1:31" x14ac:dyDescent="0.25">
      <c r="A152" s="125" t="s">
        <v>115</v>
      </c>
      <c r="B152" s="126">
        <v>0</v>
      </c>
      <c r="C152" s="108" t="e">
        <f t="shared" si="27"/>
        <v>#DIV/0!</v>
      </c>
      <c r="D152" s="125">
        <v>0</v>
      </c>
      <c r="E152" s="109" t="e">
        <f t="shared" si="28"/>
        <v>#DIV/0!</v>
      </c>
      <c r="F152" s="103"/>
      <c r="G152" s="103"/>
      <c r="H152" s="103"/>
      <c r="I152" s="103"/>
      <c r="J152" s="103"/>
      <c r="K152" s="103"/>
      <c r="L152" s="101"/>
      <c r="M152" s="101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2"/>
      <c r="AE152" s="102"/>
    </row>
    <row r="153" spans="1:31" x14ac:dyDescent="0.25">
      <c r="A153" s="125" t="s">
        <v>116</v>
      </c>
      <c r="B153" s="126">
        <v>0</v>
      </c>
      <c r="C153" s="108" t="e">
        <f t="shared" si="27"/>
        <v>#DIV/0!</v>
      </c>
      <c r="D153" s="125">
        <v>0</v>
      </c>
      <c r="E153" s="109" t="e">
        <f t="shared" si="28"/>
        <v>#DIV/0!</v>
      </c>
      <c r="F153" s="103"/>
      <c r="G153" s="103"/>
      <c r="H153" s="103"/>
      <c r="I153" s="103"/>
      <c r="J153" s="103"/>
      <c r="K153" s="103"/>
      <c r="L153" s="101"/>
      <c r="M153" s="101"/>
      <c r="N153" s="102"/>
      <c r="O153" s="102"/>
      <c r="P153" s="102"/>
      <c r="Q153" s="102"/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  <c r="AB153" s="102"/>
      <c r="AC153" s="102"/>
      <c r="AD153" s="102"/>
      <c r="AE153" s="102"/>
    </row>
    <row r="154" spans="1:31" x14ac:dyDescent="0.25">
      <c r="A154" s="125" t="s">
        <v>117</v>
      </c>
      <c r="B154" s="126">
        <v>0</v>
      </c>
      <c r="C154" s="108" t="e">
        <f t="shared" si="27"/>
        <v>#DIV/0!</v>
      </c>
      <c r="D154" s="125">
        <v>0</v>
      </c>
      <c r="E154" s="109" t="e">
        <f t="shared" si="28"/>
        <v>#DIV/0!</v>
      </c>
      <c r="F154" s="103"/>
      <c r="G154" s="103"/>
      <c r="H154" s="103"/>
      <c r="I154" s="103"/>
      <c r="J154" s="103"/>
      <c r="K154" s="103"/>
      <c r="L154" s="101"/>
      <c r="M154" s="101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2"/>
      <c r="AE154" s="102"/>
    </row>
    <row r="155" spans="1:31" x14ac:dyDescent="0.25">
      <c r="A155" s="125" t="s">
        <v>118</v>
      </c>
      <c r="B155" s="126">
        <v>0</v>
      </c>
      <c r="C155" s="108" t="e">
        <f t="shared" si="27"/>
        <v>#DIV/0!</v>
      </c>
      <c r="D155" s="125">
        <v>0</v>
      </c>
      <c r="E155" s="109" t="e">
        <f t="shared" si="28"/>
        <v>#DIV/0!</v>
      </c>
      <c r="F155" s="103"/>
      <c r="G155" s="103"/>
      <c r="H155" s="103"/>
      <c r="I155" s="103"/>
      <c r="J155" s="103"/>
      <c r="K155" s="103"/>
      <c r="L155" s="101"/>
      <c r="M155" s="101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102"/>
      <c r="AB155" s="102"/>
      <c r="AC155" s="102"/>
      <c r="AD155" s="102"/>
      <c r="AE155" s="102"/>
    </row>
    <row r="156" spans="1:31" x14ac:dyDescent="0.25">
      <c r="A156" s="125" t="s">
        <v>119</v>
      </c>
      <c r="B156" s="126">
        <v>0</v>
      </c>
      <c r="C156" s="108" t="e">
        <f t="shared" si="27"/>
        <v>#DIV/0!</v>
      </c>
      <c r="D156" s="125">
        <v>0</v>
      </c>
      <c r="E156" s="109" t="e">
        <f t="shared" si="28"/>
        <v>#DIV/0!</v>
      </c>
      <c r="F156" s="103"/>
      <c r="G156" s="103"/>
      <c r="H156" s="103"/>
      <c r="I156" s="103"/>
      <c r="J156" s="103"/>
      <c r="K156" s="103"/>
      <c r="L156" s="101"/>
      <c r="M156" s="101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2"/>
      <c r="Z156" s="102"/>
      <c r="AA156" s="102"/>
      <c r="AB156" s="102"/>
      <c r="AC156" s="102"/>
      <c r="AD156" s="102"/>
      <c r="AE156" s="102"/>
    </row>
    <row r="157" spans="1:31" x14ac:dyDescent="0.25">
      <c r="A157" s="125" t="s">
        <v>120</v>
      </c>
      <c r="B157" s="126">
        <v>0</v>
      </c>
      <c r="C157" s="108" t="e">
        <f t="shared" si="27"/>
        <v>#DIV/0!</v>
      </c>
      <c r="D157" s="125">
        <v>0</v>
      </c>
      <c r="E157" s="109" t="e">
        <f t="shared" si="28"/>
        <v>#DIV/0!</v>
      </c>
      <c r="F157" s="103"/>
      <c r="G157" s="103"/>
      <c r="H157" s="103"/>
      <c r="I157" s="103"/>
      <c r="J157" s="103"/>
      <c r="K157" s="103"/>
      <c r="L157" s="101"/>
      <c r="M157" s="101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2"/>
      <c r="Z157" s="102"/>
      <c r="AA157" s="102"/>
      <c r="AB157" s="102"/>
      <c r="AC157" s="102"/>
      <c r="AD157" s="102"/>
      <c r="AE157" s="102"/>
    </row>
    <row r="158" spans="1:31" x14ac:dyDescent="0.25">
      <c r="A158" s="125" t="s">
        <v>121</v>
      </c>
      <c r="B158" s="126">
        <v>0</v>
      </c>
      <c r="C158" s="108" t="e">
        <f t="shared" si="27"/>
        <v>#DIV/0!</v>
      </c>
      <c r="D158" s="125">
        <v>0</v>
      </c>
      <c r="E158" s="109" t="e">
        <f t="shared" si="28"/>
        <v>#DIV/0!</v>
      </c>
      <c r="F158" s="103"/>
      <c r="G158" s="103"/>
      <c r="H158" s="103"/>
      <c r="I158" s="103"/>
      <c r="J158" s="103"/>
      <c r="K158" s="103"/>
      <c r="L158" s="101"/>
      <c r="M158" s="101"/>
      <c r="N158" s="102"/>
      <c r="O158" s="102"/>
      <c r="P158" s="102"/>
      <c r="Q158" s="102"/>
      <c r="R158" s="102"/>
      <c r="S158" s="102"/>
      <c r="T158" s="102"/>
      <c r="U158" s="102"/>
      <c r="V158" s="102"/>
      <c r="W158" s="102"/>
      <c r="X158" s="102"/>
      <c r="Y158" s="102"/>
      <c r="Z158" s="102"/>
      <c r="AA158" s="102"/>
      <c r="AB158" s="102"/>
      <c r="AC158" s="102"/>
      <c r="AD158" s="102"/>
      <c r="AE158" s="102"/>
    </row>
    <row r="159" spans="1:31" x14ac:dyDescent="0.25">
      <c r="A159" s="125" t="s">
        <v>122</v>
      </c>
      <c r="B159" s="126">
        <v>0</v>
      </c>
      <c r="C159" s="108" t="e">
        <f t="shared" si="27"/>
        <v>#DIV/0!</v>
      </c>
      <c r="D159" s="125">
        <v>0</v>
      </c>
      <c r="E159" s="109" t="e">
        <f t="shared" si="28"/>
        <v>#DIV/0!</v>
      </c>
      <c r="F159" s="103"/>
      <c r="G159" s="103"/>
      <c r="H159" s="103"/>
      <c r="I159" s="103"/>
      <c r="J159" s="103"/>
      <c r="K159" s="103"/>
      <c r="L159" s="101"/>
      <c r="M159" s="101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102"/>
      <c r="AB159" s="102"/>
      <c r="AC159" s="102"/>
      <c r="AD159" s="102"/>
      <c r="AE159" s="102"/>
    </row>
    <row r="160" spans="1:31" x14ac:dyDescent="0.25">
      <c r="A160" s="125" t="s">
        <v>123</v>
      </c>
      <c r="B160" s="126">
        <v>0</v>
      </c>
      <c r="C160" s="108" t="e">
        <f t="shared" si="27"/>
        <v>#DIV/0!</v>
      </c>
      <c r="D160" s="125">
        <v>0</v>
      </c>
      <c r="E160" s="109" t="e">
        <f t="shared" si="28"/>
        <v>#DIV/0!</v>
      </c>
      <c r="F160" s="103"/>
      <c r="G160" s="103"/>
      <c r="H160" s="103"/>
      <c r="I160" s="103"/>
      <c r="J160" s="103"/>
      <c r="K160" s="103"/>
      <c r="L160" s="101"/>
      <c r="M160" s="101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2"/>
      <c r="AE160" s="102"/>
    </row>
    <row r="161" spans="1:41" x14ac:dyDescent="0.25">
      <c r="A161" s="125" t="s">
        <v>124</v>
      </c>
      <c r="B161" s="126">
        <v>0</v>
      </c>
      <c r="C161" s="108" t="e">
        <f t="shared" si="27"/>
        <v>#DIV/0!</v>
      </c>
      <c r="D161" s="125">
        <v>0</v>
      </c>
      <c r="E161" s="109" t="e">
        <f t="shared" si="28"/>
        <v>#DIV/0!</v>
      </c>
      <c r="F161" s="103"/>
      <c r="G161" s="103"/>
      <c r="H161" s="103"/>
      <c r="I161" s="103"/>
      <c r="J161" s="103"/>
      <c r="K161" s="103"/>
      <c r="L161" s="101"/>
      <c r="M161" s="101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2"/>
      <c r="AE161" s="102"/>
    </row>
    <row r="162" spans="1:41" x14ac:dyDescent="0.25">
      <c r="A162" s="125" t="s">
        <v>125</v>
      </c>
      <c r="B162" s="126">
        <v>0</v>
      </c>
      <c r="C162" s="108" t="e">
        <f t="shared" si="27"/>
        <v>#DIV/0!</v>
      </c>
      <c r="D162" s="125">
        <v>0</v>
      </c>
      <c r="E162" s="109" t="e">
        <f t="shared" si="28"/>
        <v>#DIV/0!</v>
      </c>
      <c r="F162" s="103"/>
      <c r="G162" s="103"/>
      <c r="H162" s="103"/>
      <c r="I162" s="103"/>
      <c r="J162" s="103"/>
      <c r="K162" s="103"/>
      <c r="L162" s="101"/>
      <c r="M162" s="101"/>
      <c r="N162" s="102"/>
      <c r="O162" s="102"/>
      <c r="P162" s="102"/>
      <c r="Q162" s="102"/>
      <c r="R162" s="102"/>
      <c r="S162" s="102"/>
      <c r="T162" s="102"/>
      <c r="U162" s="102"/>
      <c r="V162" s="102"/>
      <c r="W162" s="102"/>
      <c r="X162" s="102"/>
      <c r="Y162" s="102"/>
      <c r="Z162" s="102"/>
      <c r="AA162" s="102"/>
      <c r="AB162" s="102"/>
      <c r="AC162" s="102"/>
      <c r="AD162" s="102"/>
      <c r="AE162" s="102"/>
    </row>
    <row r="163" spans="1:41" x14ac:dyDescent="0.25">
      <c r="A163" s="125" t="s">
        <v>126</v>
      </c>
      <c r="B163" s="126">
        <v>0</v>
      </c>
      <c r="C163" s="108" t="e">
        <f t="shared" si="27"/>
        <v>#DIV/0!</v>
      </c>
      <c r="D163" s="125">
        <v>0</v>
      </c>
      <c r="E163" s="109" t="e">
        <f t="shared" si="28"/>
        <v>#DIV/0!</v>
      </c>
      <c r="F163" s="103"/>
      <c r="G163" s="103"/>
      <c r="H163" s="103"/>
      <c r="I163" s="103"/>
      <c r="J163" s="103"/>
      <c r="K163" s="103"/>
      <c r="L163" s="101"/>
      <c r="M163" s="101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102"/>
      <c r="AB163" s="102"/>
      <c r="AC163" s="102"/>
      <c r="AD163" s="102"/>
      <c r="AE163" s="102"/>
    </row>
    <row r="164" spans="1:41" x14ac:dyDescent="0.25">
      <c r="A164" s="125" t="s">
        <v>127</v>
      </c>
      <c r="B164" s="126">
        <v>0</v>
      </c>
      <c r="C164" s="108" t="e">
        <f t="shared" si="27"/>
        <v>#DIV/0!</v>
      </c>
      <c r="D164" s="125">
        <v>0</v>
      </c>
      <c r="E164" s="109" t="e">
        <f t="shared" si="28"/>
        <v>#DIV/0!</v>
      </c>
      <c r="F164" s="103"/>
      <c r="G164" s="103"/>
      <c r="H164" s="103"/>
      <c r="I164" s="103"/>
      <c r="J164" s="103"/>
      <c r="K164" s="103"/>
      <c r="L164" s="101"/>
      <c r="M164" s="101"/>
      <c r="N164" s="102"/>
      <c r="O164" s="102"/>
      <c r="P164" s="102"/>
      <c r="Q164" s="102"/>
      <c r="R164" s="102"/>
      <c r="S164" s="102"/>
      <c r="T164" s="102"/>
      <c r="U164" s="102"/>
      <c r="V164" s="102"/>
      <c r="W164" s="102"/>
      <c r="X164" s="102"/>
      <c r="Y164" s="102"/>
      <c r="Z164" s="102"/>
      <c r="AA164" s="102"/>
      <c r="AB164" s="102"/>
      <c r="AC164" s="102"/>
      <c r="AD164" s="102"/>
      <c r="AE164" s="102"/>
    </row>
    <row r="165" spans="1:41" x14ac:dyDescent="0.25">
      <c r="A165" s="106"/>
      <c r="B165" s="107"/>
      <c r="C165" s="108" t="e">
        <f t="shared" si="27"/>
        <v>#DIV/0!</v>
      </c>
      <c r="D165" s="106"/>
      <c r="E165" s="109" t="e">
        <f t="shared" si="28"/>
        <v>#DIV/0!</v>
      </c>
      <c r="F165" s="103"/>
      <c r="G165" s="103"/>
      <c r="H165" s="103"/>
      <c r="I165" s="103"/>
      <c r="J165" s="103"/>
      <c r="K165" s="103"/>
      <c r="L165" s="101"/>
      <c r="M165" s="101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2"/>
      <c r="Z165" s="102"/>
      <c r="AA165" s="102"/>
      <c r="AB165" s="102"/>
      <c r="AC165" s="102"/>
      <c r="AD165" s="102"/>
      <c r="AE165" s="102"/>
    </row>
    <row r="166" spans="1:41" x14ac:dyDescent="0.25">
      <c r="A166" s="110" t="s">
        <v>90</v>
      </c>
      <c r="B166" s="111">
        <f>SUM(B135:B165)</f>
        <v>0</v>
      </c>
      <c r="C166" s="112"/>
      <c r="D166" s="113"/>
      <c r="E166" s="114" t="e">
        <f>SUM(E135:E165)</f>
        <v>#DIV/0!</v>
      </c>
      <c r="F166" s="115"/>
      <c r="G166" s="115"/>
      <c r="H166" s="115"/>
      <c r="I166" s="115"/>
      <c r="J166" s="115"/>
      <c r="K166" s="115"/>
      <c r="L166" s="102"/>
      <c r="M166" s="102"/>
      <c r="N166" s="102"/>
      <c r="O166" s="102"/>
      <c r="P166" s="102"/>
      <c r="Q166" s="102"/>
      <c r="R166" s="102"/>
      <c r="S166" s="102"/>
      <c r="T166" s="102"/>
      <c r="U166" s="102"/>
      <c r="V166" s="102"/>
      <c r="W166" s="102"/>
      <c r="X166" s="102"/>
      <c r="Y166" s="102"/>
      <c r="Z166" s="102"/>
      <c r="AA166" s="102"/>
      <c r="AB166" s="102"/>
      <c r="AC166" s="102"/>
      <c r="AD166" s="102"/>
      <c r="AE166" s="102"/>
    </row>
    <row r="167" spans="1:41" x14ac:dyDescent="0.2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2"/>
      <c r="AB167" s="102"/>
      <c r="AC167" s="102"/>
      <c r="AD167" s="102"/>
      <c r="AE167" s="102"/>
    </row>
    <row r="168" spans="1:41" ht="15" customHeight="1" x14ac:dyDescent="0.25">
      <c r="A168" s="205" t="s">
        <v>128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2"/>
      <c r="Z168" s="102"/>
      <c r="AA168" s="102"/>
      <c r="AB168" s="102"/>
      <c r="AC168" s="102"/>
      <c r="AD168" s="102"/>
      <c r="AE168" s="102"/>
    </row>
    <row r="169" spans="1:41" x14ac:dyDescent="0.25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02"/>
      <c r="M169" s="102"/>
      <c r="N169" s="102"/>
      <c r="O169" s="102"/>
      <c r="P169" s="102"/>
      <c r="Q169" s="102"/>
      <c r="R169" s="102"/>
      <c r="S169" s="102"/>
      <c r="T169" s="102"/>
      <c r="U169" s="102"/>
      <c r="V169" s="102"/>
      <c r="W169" s="102"/>
      <c r="X169" s="102"/>
      <c r="Y169" s="102"/>
      <c r="Z169" s="102"/>
      <c r="AA169" s="102"/>
      <c r="AB169" s="102"/>
      <c r="AC169" s="102"/>
      <c r="AD169" s="102"/>
      <c r="AE169" s="102"/>
      <c r="AF169" s="117" t="e">
        <f>IF(E166-AE171&gt;0,E166-AE171,0)</f>
        <v>#DIV/0!</v>
      </c>
    </row>
    <row r="170" spans="1:41" x14ac:dyDescent="0.25">
      <c r="A170" s="206" t="s">
        <v>129</v>
      </c>
      <c r="B170" s="208" t="s">
        <v>130</v>
      </c>
      <c r="C170" s="209"/>
      <c r="D170" s="209"/>
      <c r="E170" s="209"/>
      <c r="F170" s="209"/>
      <c r="G170" s="209"/>
      <c r="H170" s="209"/>
      <c r="I170" s="209"/>
      <c r="J170" s="209"/>
      <c r="K170" s="209"/>
      <c r="L170" s="209"/>
      <c r="M170" s="209"/>
      <c r="N170" s="209"/>
      <c r="O170" s="209"/>
      <c r="P170" s="209"/>
      <c r="Q170" s="209"/>
      <c r="R170" s="209"/>
      <c r="S170" s="209"/>
      <c r="T170" s="209"/>
      <c r="U170" s="209"/>
      <c r="V170" s="209"/>
      <c r="W170" s="209"/>
      <c r="X170" s="209"/>
      <c r="Y170" s="209"/>
      <c r="Z170" s="209"/>
      <c r="AA170" s="209"/>
      <c r="AB170" s="209"/>
      <c r="AC170" s="209"/>
      <c r="AD170" s="209"/>
      <c r="AE170" s="209"/>
      <c r="AF170" s="210" t="s">
        <v>131</v>
      </c>
      <c r="AG170" s="210"/>
      <c r="AH170" s="210"/>
      <c r="AI170" s="210"/>
      <c r="AJ170" s="210"/>
      <c r="AK170" s="210"/>
      <c r="AL170" s="210"/>
      <c r="AM170" s="210"/>
      <c r="AN170" s="210"/>
      <c r="AO170" s="211"/>
    </row>
    <row r="171" spans="1:41" x14ac:dyDescent="0.25">
      <c r="A171" s="207"/>
      <c r="B171" s="118">
        <v>1</v>
      </c>
      <c r="C171" s="118">
        <f>B171+1</f>
        <v>2</v>
      </c>
      <c r="D171" s="118">
        <f t="shared" ref="D171:AE171" si="29">C171+1</f>
        <v>3</v>
      </c>
      <c r="E171" s="118">
        <f t="shared" si="29"/>
        <v>4</v>
      </c>
      <c r="F171" s="118">
        <f t="shared" si="29"/>
        <v>5</v>
      </c>
      <c r="G171" s="118">
        <f t="shared" si="29"/>
        <v>6</v>
      </c>
      <c r="H171" s="118">
        <f t="shared" si="29"/>
        <v>7</v>
      </c>
      <c r="I171" s="118">
        <f t="shared" si="29"/>
        <v>8</v>
      </c>
      <c r="J171" s="118">
        <f t="shared" si="29"/>
        <v>9</v>
      </c>
      <c r="K171" s="118">
        <f t="shared" si="29"/>
        <v>10</v>
      </c>
      <c r="L171" s="118">
        <f t="shared" si="29"/>
        <v>11</v>
      </c>
      <c r="M171" s="118">
        <f t="shared" si="29"/>
        <v>12</v>
      </c>
      <c r="N171" s="118">
        <f t="shared" si="29"/>
        <v>13</v>
      </c>
      <c r="O171" s="118">
        <f t="shared" si="29"/>
        <v>14</v>
      </c>
      <c r="P171" s="118">
        <f t="shared" si="29"/>
        <v>15</v>
      </c>
      <c r="Q171" s="118">
        <f t="shared" si="29"/>
        <v>16</v>
      </c>
      <c r="R171" s="118">
        <f t="shared" si="29"/>
        <v>17</v>
      </c>
      <c r="S171" s="118">
        <f t="shared" si="29"/>
        <v>18</v>
      </c>
      <c r="T171" s="118">
        <f t="shared" si="29"/>
        <v>19</v>
      </c>
      <c r="U171" s="118">
        <f t="shared" si="29"/>
        <v>20</v>
      </c>
      <c r="V171" s="118">
        <f t="shared" si="29"/>
        <v>21</v>
      </c>
      <c r="W171" s="118">
        <f t="shared" si="29"/>
        <v>22</v>
      </c>
      <c r="X171" s="118">
        <f t="shared" si="29"/>
        <v>23</v>
      </c>
      <c r="Y171" s="118">
        <f t="shared" si="29"/>
        <v>24</v>
      </c>
      <c r="Z171" s="118">
        <f t="shared" si="29"/>
        <v>25</v>
      </c>
      <c r="AA171" s="118">
        <f t="shared" si="29"/>
        <v>26</v>
      </c>
      <c r="AB171" s="118">
        <f t="shared" si="29"/>
        <v>27</v>
      </c>
      <c r="AC171" s="118">
        <f t="shared" si="29"/>
        <v>28</v>
      </c>
      <c r="AD171" s="118">
        <f t="shared" si="29"/>
        <v>29</v>
      </c>
      <c r="AE171" s="118">
        <f t="shared" si="29"/>
        <v>30</v>
      </c>
      <c r="AF171" s="118" t="e">
        <f>IF($AF$169&gt;0,IF(AND(0&lt;AE171,AE171&lt;$AF$169),AE171+1,0),0)</f>
        <v>#DIV/0!</v>
      </c>
      <c r="AG171" s="118" t="e">
        <f t="shared" ref="AG171:AO171" si="30">IF($AF$169&gt;0,IF(AND(0&lt;AF171,AF171&lt;$AF$169),AF171+1,0),0)</f>
        <v>#DIV/0!</v>
      </c>
      <c r="AH171" s="118" t="e">
        <f t="shared" si="30"/>
        <v>#DIV/0!</v>
      </c>
      <c r="AI171" s="118" t="e">
        <f t="shared" si="30"/>
        <v>#DIV/0!</v>
      </c>
      <c r="AJ171" s="118" t="e">
        <f t="shared" si="30"/>
        <v>#DIV/0!</v>
      </c>
      <c r="AK171" s="118" t="e">
        <f t="shared" si="30"/>
        <v>#DIV/0!</v>
      </c>
      <c r="AL171" s="118" t="e">
        <f t="shared" si="30"/>
        <v>#DIV/0!</v>
      </c>
      <c r="AM171" s="118" t="e">
        <f t="shared" si="30"/>
        <v>#DIV/0!</v>
      </c>
      <c r="AN171" s="118" t="e">
        <f t="shared" si="30"/>
        <v>#DIV/0!</v>
      </c>
      <c r="AO171" s="118" t="e">
        <f t="shared" si="30"/>
        <v>#DIV/0!</v>
      </c>
    </row>
    <row r="172" spans="1:41" x14ac:dyDescent="0.25">
      <c r="A172" s="119" t="s">
        <v>91</v>
      </c>
      <c r="B172" s="120">
        <f t="shared" ref="B172:AD172" si="31">C119-C121</f>
        <v>0</v>
      </c>
      <c r="C172" s="120">
        <f t="shared" si="31"/>
        <v>0</v>
      </c>
      <c r="D172" s="120">
        <f t="shared" si="31"/>
        <v>0</v>
      </c>
      <c r="E172" s="120">
        <f t="shared" si="31"/>
        <v>0</v>
      </c>
      <c r="F172" s="120">
        <f t="shared" si="31"/>
        <v>0</v>
      </c>
      <c r="G172" s="120">
        <f t="shared" si="31"/>
        <v>0</v>
      </c>
      <c r="H172" s="120">
        <f t="shared" si="31"/>
        <v>0</v>
      </c>
      <c r="I172" s="120">
        <f t="shared" si="31"/>
        <v>0</v>
      </c>
      <c r="J172" s="120">
        <f t="shared" si="31"/>
        <v>0</v>
      </c>
      <c r="K172" s="120">
        <f t="shared" si="31"/>
        <v>0</v>
      </c>
      <c r="L172" s="120">
        <f t="shared" si="31"/>
        <v>0</v>
      </c>
      <c r="M172" s="120">
        <f t="shared" si="31"/>
        <v>0</v>
      </c>
      <c r="N172" s="120">
        <f t="shared" si="31"/>
        <v>0</v>
      </c>
      <c r="O172" s="120">
        <f t="shared" si="31"/>
        <v>0</v>
      </c>
      <c r="P172" s="120">
        <f t="shared" si="31"/>
        <v>0</v>
      </c>
      <c r="Q172" s="120">
        <f t="shared" si="31"/>
        <v>0</v>
      </c>
      <c r="R172" s="120">
        <f t="shared" si="31"/>
        <v>0</v>
      </c>
      <c r="S172" s="120">
        <f t="shared" si="31"/>
        <v>0</v>
      </c>
      <c r="T172" s="120">
        <f t="shared" si="31"/>
        <v>0</v>
      </c>
      <c r="U172" s="120">
        <f t="shared" si="31"/>
        <v>0</v>
      </c>
      <c r="V172" s="120">
        <f t="shared" si="31"/>
        <v>0</v>
      </c>
      <c r="W172" s="120">
        <f t="shared" si="31"/>
        <v>0</v>
      </c>
      <c r="X172" s="120">
        <f t="shared" si="31"/>
        <v>0</v>
      </c>
      <c r="Y172" s="120">
        <f t="shared" si="31"/>
        <v>0</v>
      </c>
      <c r="Z172" s="120">
        <f t="shared" si="31"/>
        <v>0</v>
      </c>
      <c r="AA172" s="120">
        <f t="shared" si="31"/>
        <v>0</v>
      </c>
      <c r="AB172" s="120">
        <f t="shared" si="31"/>
        <v>0</v>
      </c>
      <c r="AC172" s="120">
        <f t="shared" si="31"/>
        <v>0</v>
      </c>
      <c r="AD172" s="120">
        <f t="shared" si="31"/>
        <v>0</v>
      </c>
      <c r="AE172" s="120">
        <f t="shared" ref="AE172" si="32">N(AND(AE171&gt;0,$O$78&gt;0)*$O$78)</f>
        <v>0</v>
      </c>
      <c r="AF172" s="120" t="e">
        <f>N(AND(AF171&gt;0,$AF$169&gt;0)*$AF$169)</f>
        <v>#DIV/0!</v>
      </c>
      <c r="AG172" s="120" t="e">
        <f t="shared" ref="AG172:AO172" si="33">N(AND(AG171&gt;0,$AE$72&gt;0)*$AE$72)</f>
        <v>#DIV/0!</v>
      </c>
      <c r="AH172" s="120" t="e">
        <f t="shared" si="33"/>
        <v>#DIV/0!</v>
      </c>
      <c r="AI172" s="120" t="e">
        <f t="shared" si="33"/>
        <v>#DIV/0!</v>
      </c>
      <c r="AJ172" s="120" t="e">
        <f t="shared" si="33"/>
        <v>#DIV/0!</v>
      </c>
      <c r="AK172" s="120" t="e">
        <f t="shared" si="33"/>
        <v>#DIV/0!</v>
      </c>
      <c r="AL172" s="120" t="e">
        <f t="shared" si="33"/>
        <v>#DIV/0!</v>
      </c>
      <c r="AM172" s="120" t="e">
        <f t="shared" si="33"/>
        <v>#DIV/0!</v>
      </c>
      <c r="AN172" s="120" t="e">
        <f t="shared" si="33"/>
        <v>#DIV/0!</v>
      </c>
      <c r="AO172" s="120" t="e">
        <f t="shared" si="33"/>
        <v>#DIV/0!</v>
      </c>
    </row>
    <row r="173" spans="1:41" x14ac:dyDescent="0.25">
      <c r="A173" s="119" t="s">
        <v>132</v>
      </c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02"/>
      <c r="P173" s="121"/>
      <c r="Q173" s="12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102"/>
      <c r="AD173" s="102"/>
      <c r="AE173" s="102"/>
      <c r="AF173" s="123">
        <f>IF(AF119-AF121&gt;0,NPV(4%,AF172:AO172),0)</f>
        <v>0</v>
      </c>
      <c r="AG173" s="102"/>
      <c r="AH173" s="102"/>
      <c r="AI173" s="102"/>
      <c r="AJ173" s="102"/>
      <c r="AK173" s="102"/>
      <c r="AL173" s="102"/>
      <c r="AM173" s="102"/>
      <c r="AN173" s="102"/>
      <c r="AO173" s="102"/>
    </row>
    <row r="174" spans="1:41" x14ac:dyDescent="0.25">
      <c r="A174" s="114" t="s">
        <v>133</v>
      </c>
      <c r="B174" s="124">
        <f>SUM(B172:B173)</f>
        <v>0</v>
      </c>
      <c r="C174" s="124">
        <f>SUM(C172:C173)</f>
        <v>0</v>
      </c>
      <c r="D174" s="124">
        <f>SUM(D172:D173)</f>
        <v>0</v>
      </c>
      <c r="E174" s="124">
        <f>SUM(E172:E173)</f>
        <v>0</v>
      </c>
      <c r="F174" s="124">
        <f>SUM(F172:F173)</f>
        <v>0</v>
      </c>
      <c r="G174" s="124">
        <f t="shared" ref="G174:AE174" si="34">SUM(G172:G173)</f>
        <v>0</v>
      </c>
      <c r="H174" s="124">
        <f t="shared" si="34"/>
        <v>0</v>
      </c>
      <c r="I174" s="124">
        <f t="shared" si="34"/>
        <v>0</v>
      </c>
      <c r="J174" s="124">
        <f t="shared" si="34"/>
        <v>0</v>
      </c>
      <c r="K174" s="124">
        <f t="shared" si="34"/>
        <v>0</v>
      </c>
      <c r="L174" s="124">
        <f t="shared" si="34"/>
        <v>0</v>
      </c>
      <c r="M174" s="124">
        <f t="shared" si="34"/>
        <v>0</v>
      </c>
      <c r="N174" s="124">
        <f t="shared" si="34"/>
        <v>0</v>
      </c>
      <c r="O174" s="124">
        <f t="shared" si="34"/>
        <v>0</v>
      </c>
      <c r="P174" s="124">
        <f t="shared" si="34"/>
        <v>0</v>
      </c>
      <c r="Q174" s="124">
        <f t="shared" si="34"/>
        <v>0</v>
      </c>
      <c r="R174" s="124">
        <f t="shared" si="34"/>
        <v>0</v>
      </c>
      <c r="S174" s="124">
        <f t="shared" si="34"/>
        <v>0</v>
      </c>
      <c r="T174" s="124">
        <f t="shared" si="34"/>
        <v>0</v>
      </c>
      <c r="U174" s="124">
        <f t="shared" si="34"/>
        <v>0</v>
      </c>
      <c r="V174" s="124">
        <f t="shared" si="34"/>
        <v>0</v>
      </c>
      <c r="W174" s="124">
        <f t="shared" si="34"/>
        <v>0</v>
      </c>
      <c r="X174" s="124">
        <f t="shared" si="34"/>
        <v>0</v>
      </c>
      <c r="Y174" s="124">
        <f t="shared" si="34"/>
        <v>0</v>
      </c>
      <c r="Z174" s="124">
        <f t="shared" si="34"/>
        <v>0</v>
      </c>
      <c r="AA174" s="124">
        <f t="shared" si="34"/>
        <v>0</v>
      </c>
      <c r="AB174" s="124">
        <f t="shared" si="34"/>
        <v>0</v>
      </c>
      <c r="AC174" s="124">
        <f t="shared" si="34"/>
        <v>0</v>
      </c>
      <c r="AD174" s="124">
        <f t="shared" si="34"/>
        <v>0</v>
      </c>
      <c r="AE174" s="124">
        <f t="shared" si="34"/>
        <v>0</v>
      </c>
    </row>
  </sheetData>
  <mergeCells count="13">
    <mergeCell ref="A130:E130"/>
    <mergeCell ref="A168:K168"/>
    <mergeCell ref="A170:A171"/>
    <mergeCell ref="B170:AE170"/>
    <mergeCell ref="AF170:AO170"/>
    <mergeCell ref="A116:L116"/>
    <mergeCell ref="M116:X116"/>
    <mergeCell ref="Y116:AF116"/>
    <mergeCell ref="A1:K1"/>
    <mergeCell ref="A4:L4"/>
    <mergeCell ref="A5:AF5"/>
    <mergeCell ref="A46:L46"/>
    <mergeCell ref="A47:AF47"/>
  </mergeCells>
  <conditionalFormatting sqref="C113:AF113">
    <cfRule type="cellIs" dxfId="9" priority="1" operator="equal">
      <formula>"OK"</formula>
    </cfRule>
    <cfRule type="cellIs" dxfId="8" priority="2" operator="equal">
      <formula>"Nesustenabil"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opLeftCell="A22" zoomScale="85" zoomScaleNormal="85" workbookViewId="0">
      <selection activeCell="C43" sqref="C43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v>0</v>
      </c>
      <c r="E10" s="61">
        <v>0</v>
      </c>
      <c r="F10" s="36">
        <f t="shared" si="3"/>
        <v>0</v>
      </c>
      <c r="G10" s="61">
        <v>0</v>
      </c>
      <c r="H10" s="61">
        <v>0</v>
      </c>
      <c r="I10" s="36">
        <f t="shared" ref="I10:I16" si="7">G10+H10</f>
        <v>0</v>
      </c>
      <c r="J10" s="36"/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v>0</v>
      </c>
      <c r="E11" s="61">
        <v>0</v>
      </c>
      <c r="F11" s="36">
        <f t="shared" si="3"/>
        <v>0</v>
      </c>
      <c r="G11" s="61">
        <v>0</v>
      </c>
      <c r="H11" s="61">
        <v>0</v>
      </c>
      <c r="I11" s="36">
        <f t="shared" si="7"/>
        <v>0</v>
      </c>
      <c r="J11" s="36"/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v>0</v>
      </c>
      <c r="E12" s="61">
        <v>0</v>
      </c>
      <c r="F12" s="36">
        <f t="shared" si="3"/>
        <v>0</v>
      </c>
      <c r="G12" s="61">
        <v>0</v>
      </c>
      <c r="H12" s="61">
        <v>0</v>
      </c>
      <c r="I12" s="36">
        <f t="shared" si="7"/>
        <v>0</v>
      </c>
      <c r="J12" s="36"/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v>0</v>
      </c>
      <c r="E13" s="61">
        <v>0</v>
      </c>
      <c r="F13" s="36">
        <f t="shared" si="3"/>
        <v>0</v>
      </c>
      <c r="G13" s="61">
        <v>0</v>
      </c>
      <c r="H13" s="61">
        <v>0</v>
      </c>
      <c r="I13" s="36">
        <f t="shared" si="7"/>
        <v>0</v>
      </c>
      <c r="J13" s="36"/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v>0</v>
      </c>
      <c r="E14" s="61">
        <v>0</v>
      </c>
      <c r="F14" s="36">
        <f t="shared" si="3"/>
        <v>0</v>
      </c>
      <c r="G14" s="61">
        <v>0</v>
      </c>
      <c r="H14" s="61">
        <v>0</v>
      </c>
      <c r="I14" s="36">
        <f t="shared" si="7"/>
        <v>0</v>
      </c>
      <c r="J14" s="36"/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v>0</v>
      </c>
      <c r="E15" s="61">
        <v>0</v>
      </c>
      <c r="F15" s="36">
        <f t="shared" si="3"/>
        <v>0</v>
      </c>
      <c r="G15" s="61">
        <v>0</v>
      </c>
      <c r="H15" s="61">
        <v>0</v>
      </c>
      <c r="I15" s="36">
        <f t="shared" si="7"/>
        <v>0</v>
      </c>
      <c r="J15" s="36"/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v>0</v>
      </c>
      <c r="E16" s="61">
        <v>0</v>
      </c>
      <c r="F16" s="36">
        <f t="shared" si="3"/>
        <v>0</v>
      </c>
      <c r="G16" s="61">
        <v>0</v>
      </c>
      <c r="H16" s="61">
        <v>0</v>
      </c>
      <c r="I16" s="36">
        <f t="shared" si="7"/>
        <v>0</v>
      </c>
      <c r="J16" s="36"/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4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v>0</v>
      </c>
      <c r="E20" s="61">
        <v>0</v>
      </c>
      <c r="F20" s="36">
        <f t="shared" si="11"/>
        <v>0</v>
      </c>
      <c r="G20" s="61">
        <v>0</v>
      </c>
      <c r="H20" s="61">
        <v>0</v>
      </c>
      <c r="I20" s="36">
        <f t="shared" ref="I20:I26" si="15">G20+H20</f>
        <v>0</v>
      </c>
      <c r="J20" s="36"/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v>0</v>
      </c>
      <c r="E21" s="61">
        <v>0</v>
      </c>
      <c r="F21" s="36">
        <f t="shared" si="11"/>
        <v>0</v>
      </c>
      <c r="G21" s="61">
        <v>0</v>
      </c>
      <c r="H21" s="61">
        <v>0</v>
      </c>
      <c r="I21" s="36">
        <f t="shared" si="15"/>
        <v>0</v>
      </c>
      <c r="J21" s="36"/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v>0</v>
      </c>
      <c r="E22" s="61">
        <v>0</v>
      </c>
      <c r="F22" s="36">
        <f t="shared" si="11"/>
        <v>0</v>
      </c>
      <c r="G22" s="61">
        <v>0</v>
      </c>
      <c r="H22" s="61">
        <v>0</v>
      </c>
      <c r="I22" s="36">
        <f t="shared" si="15"/>
        <v>0</v>
      </c>
      <c r="J22" s="36"/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v>0</v>
      </c>
      <c r="E23" s="61">
        <v>0</v>
      </c>
      <c r="F23" s="36">
        <f t="shared" si="11"/>
        <v>0</v>
      </c>
      <c r="G23" s="61">
        <v>0</v>
      </c>
      <c r="H23" s="61">
        <v>0</v>
      </c>
      <c r="I23" s="36">
        <f t="shared" si="15"/>
        <v>0</v>
      </c>
      <c r="J23" s="36"/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v>0</v>
      </c>
      <c r="E24" s="61">
        <v>0</v>
      </c>
      <c r="F24" s="36">
        <f t="shared" si="11"/>
        <v>0</v>
      </c>
      <c r="G24" s="61">
        <v>0</v>
      </c>
      <c r="H24" s="61">
        <v>0</v>
      </c>
      <c r="I24" s="36">
        <f t="shared" si="15"/>
        <v>0</v>
      </c>
      <c r="J24" s="36"/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v>0</v>
      </c>
      <c r="E25" s="61">
        <v>0</v>
      </c>
      <c r="F25" s="36">
        <f t="shared" si="11"/>
        <v>0</v>
      </c>
      <c r="G25" s="61">
        <v>0</v>
      </c>
      <c r="H25" s="61">
        <v>0</v>
      </c>
      <c r="I25" s="36">
        <f t="shared" si="15"/>
        <v>0</v>
      </c>
      <c r="J25" s="36"/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v>0</v>
      </c>
      <c r="E26" s="61">
        <v>0</v>
      </c>
      <c r="F26" s="36">
        <f t="shared" si="11"/>
        <v>0</v>
      </c>
      <c r="G26" s="61">
        <v>0</v>
      </c>
      <c r="H26" s="61">
        <v>0</v>
      </c>
      <c r="I26" s="36">
        <f t="shared" si="15"/>
        <v>0</v>
      </c>
      <c r="J26" s="36"/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v>0</v>
      </c>
      <c r="E30" s="61">
        <v>0</v>
      </c>
      <c r="F30" s="36">
        <f t="shared" si="11"/>
        <v>0</v>
      </c>
      <c r="G30" s="61">
        <v>0</v>
      </c>
      <c r="H30" s="61">
        <v>0</v>
      </c>
      <c r="I30" s="36">
        <f t="shared" ref="I30:I31" si="18">G30+H30</f>
        <v>0</v>
      </c>
      <c r="J30" s="36"/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v>0</v>
      </c>
      <c r="E31" s="61">
        <v>0</v>
      </c>
      <c r="F31" s="36">
        <f t="shared" si="11"/>
        <v>0</v>
      </c>
      <c r="G31" s="61">
        <v>0</v>
      </c>
      <c r="H31" s="61">
        <v>0</v>
      </c>
      <c r="I31" s="36">
        <f t="shared" si="18"/>
        <v>0</v>
      </c>
      <c r="J31" s="36"/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v>0</v>
      </c>
      <c r="E32" s="61">
        <v>0</v>
      </c>
      <c r="F32" s="36">
        <f t="shared" si="11"/>
        <v>0</v>
      </c>
      <c r="G32" s="61">
        <v>0</v>
      </c>
      <c r="H32" s="61">
        <v>0</v>
      </c>
      <c r="I32" s="36">
        <f>G32+H32</f>
        <v>0</v>
      </c>
      <c r="J32" s="36"/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v>0</v>
      </c>
      <c r="E33" s="61">
        <v>0</v>
      </c>
      <c r="F33" s="36">
        <f t="shared" si="11"/>
        <v>0</v>
      </c>
      <c r="G33" s="61">
        <v>0</v>
      </c>
      <c r="H33" s="61">
        <v>0</v>
      </c>
      <c r="I33" s="36">
        <f>G33+H33</f>
        <v>0</v>
      </c>
      <c r="J33" s="36"/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si="9"/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19">L29</f>
        <v>0</v>
      </c>
      <c r="M34" s="36">
        <f t="shared" si="19"/>
        <v>0</v>
      </c>
      <c r="N34" s="36">
        <f t="shared" si="19"/>
        <v>0</v>
      </c>
      <c r="O34" s="36">
        <f t="shared" si="19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0">F36+I36</f>
        <v>0</v>
      </c>
      <c r="D36" s="36">
        <f>D37+D38+D39</f>
        <v>0</v>
      </c>
      <c r="E36" s="36">
        <f>E37+E38+E39</f>
        <v>0</v>
      </c>
      <c r="F36" s="36">
        <f t="shared" ref="F36:F37" si="21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2">L37+L38+L39</f>
        <v>0</v>
      </c>
      <c r="M36" s="36">
        <f t="shared" si="22"/>
        <v>0</v>
      </c>
      <c r="N36" s="36">
        <f t="shared" si="22"/>
        <v>0</v>
      </c>
      <c r="O36" s="36">
        <f t="shared" si="22"/>
        <v>0</v>
      </c>
      <c r="P36" s="127" t="str">
        <f t="shared" ref="P36:P39" si="23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0"/>
        <v>0</v>
      </c>
      <c r="D37" s="61">
        <v>0</v>
      </c>
      <c r="E37" s="61">
        <v>0</v>
      </c>
      <c r="F37" s="36">
        <f t="shared" si="21"/>
        <v>0</v>
      </c>
      <c r="G37" s="61">
        <v>0</v>
      </c>
      <c r="H37" s="61">
        <v>0</v>
      </c>
      <c r="I37" s="36">
        <f>G37+H37</f>
        <v>0</v>
      </c>
      <c r="J37" s="36"/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127" t="str">
        <f t="shared" si="23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0"/>
        <v>0</v>
      </c>
      <c r="D38" s="61">
        <v>0</v>
      </c>
      <c r="E38" s="61">
        <v>0</v>
      </c>
      <c r="F38" s="36">
        <f>D38+E38</f>
        <v>0</v>
      </c>
      <c r="G38" s="61">
        <v>0</v>
      </c>
      <c r="H38" s="61">
        <v>0</v>
      </c>
      <c r="I38" s="36">
        <f>G38+H38</f>
        <v>0</v>
      </c>
      <c r="J38" s="36"/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127" t="str">
        <f t="shared" si="23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0"/>
        <v>0</v>
      </c>
      <c r="D39" s="61">
        <v>0</v>
      </c>
      <c r="E39" s="61">
        <v>0</v>
      </c>
      <c r="F39" s="36">
        <f t="shared" ref="F39" si="24">D39+E39</f>
        <v>0</v>
      </c>
      <c r="G39" s="61">
        <v>0</v>
      </c>
      <c r="H39" s="61">
        <v>0</v>
      </c>
      <c r="I39" s="36">
        <f t="shared" ref="I39" si="25">G39+H39</f>
        <v>0</v>
      </c>
      <c r="J39" s="36"/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127" t="str">
        <f t="shared" si="23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0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6">L36</f>
        <v>0</v>
      </c>
      <c r="M40" s="36">
        <f t="shared" si="26"/>
        <v>0</v>
      </c>
      <c r="N40" s="36">
        <f t="shared" si="26"/>
        <v>0</v>
      </c>
      <c r="O40" s="36">
        <f t="shared" si="26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6" si="27">F42+I42</f>
        <v>0</v>
      </c>
      <c r="D42" s="36">
        <f>D43+D45+D44</f>
        <v>0</v>
      </c>
      <c r="E42" s="36">
        <f>E43+E45+E44</f>
        <v>0</v>
      </c>
      <c r="F42" s="36">
        <f>D42+E42</f>
        <v>0</v>
      </c>
      <c r="G42" s="36">
        <f t="shared" ref="G42:H42" si="28">G43+G45+G44</f>
        <v>0</v>
      </c>
      <c r="H42" s="36">
        <f t="shared" si="28"/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5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7"/>
        <v>0</v>
      </c>
      <c r="D43" s="61">
        <v>0</v>
      </c>
      <c r="E43" s="61">
        <v>0</v>
      </c>
      <c r="F43" s="36">
        <f t="shared" ref="F43" si="31">D43+E43</f>
        <v>0</v>
      </c>
      <c r="G43" s="61">
        <v>0</v>
      </c>
      <c r="H43" s="61">
        <v>0</v>
      </c>
      <c r="I43" s="36">
        <f>G43+H43</f>
        <v>0</v>
      </c>
      <c r="J43" s="36"/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ref="C44" si="32">F44+I44</f>
        <v>0</v>
      </c>
      <c r="D44" s="61">
        <v>0</v>
      </c>
      <c r="E44" s="61">
        <v>0</v>
      </c>
      <c r="F44" s="36">
        <f t="shared" ref="F44" si="33">D44+E44</f>
        <v>0</v>
      </c>
      <c r="G44" s="61">
        <v>0</v>
      </c>
      <c r="H44" s="61">
        <v>0</v>
      </c>
      <c r="I44" s="36">
        <f>G44+H44</f>
        <v>0</v>
      </c>
      <c r="J44" s="36"/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127" t="str">
        <f t="shared" ref="P44" si="34">IF(C44=SUM(K44:O44),"ok","Eroare")</f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si="27"/>
        <v>0</v>
      </c>
      <c r="D45" s="61">
        <v>0</v>
      </c>
      <c r="E45" s="61">
        <v>0</v>
      </c>
      <c r="F45" s="36">
        <f>D45+E45</f>
        <v>0</v>
      </c>
      <c r="G45" s="61">
        <v>0</v>
      </c>
      <c r="H45" s="61">
        <v>0</v>
      </c>
      <c r="I45" s="36">
        <f>G45+H45</f>
        <v>0</v>
      </c>
      <c r="J45" s="36"/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127" t="str">
        <f t="shared" si="30"/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si="27"/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5">L42</f>
        <v>0</v>
      </c>
      <c r="M46" s="36">
        <f t="shared" si="35"/>
        <v>0</v>
      </c>
      <c r="N46" s="36">
        <f t="shared" si="35"/>
        <v>0</v>
      </c>
      <c r="O46" s="36">
        <f t="shared" si="35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146</v>
      </c>
      <c r="B48" s="35" t="s">
        <v>277</v>
      </c>
      <c r="C48" s="36">
        <f t="shared" ref="C48:C49" si="36">F48+I48</f>
        <v>0</v>
      </c>
      <c r="D48" s="61">
        <v>0</v>
      </c>
      <c r="E48" s="61">
        <v>0</v>
      </c>
      <c r="F48" s="36">
        <f t="shared" ref="F48" si="37">D48+E48</f>
        <v>0</v>
      </c>
      <c r="G48" s="61">
        <v>0</v>
      </c>
      <c r="H48" s="61">
        <v>0</v>
      </c>
      <c r="I48" s="36">
        <f t="shared" ref="I48" si="38">G48+H48</f>
        <v>0</v>
      </c>
      <c r="J48" s="36"/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286</v>
      </c>
      <c r="C49" s="36">
        <f t="shared" si="36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39">L48</f>
        <v>0</v>
      </c>
      <c r="M49" s="36">
        <f t="shared" si="39"/>
        <v>0</v>
      </c>
      <c r="N49" s="36">
        <f t="shared" si="39"/>
        <v>0</v>
      </c>
      <c r="O49" s="36">
        <f t="shared" si="39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 t="shared" ref="K50:O50" si="40">K17+K27+K34+K40+K46+K49</f>
        <v>0</v>
      </c>
      <c r="L50" s="136">
        <f t="shared" si="40"/>
        <v>0</v>
      </c>
      <c r="M50" s="136">
        <f t="shared" si="40"/>
        <v>0</v>
      </c>
      <c r="N50" s="136">
        <f t="shared" si="40"/>
        <v>0</v>
      </c>
      <c r="O50" s="136">
        <f t="shared" si="40"/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41">SUM(E63:E64)</f>
        <v>0</v>
      </c>
      <c r="F62" s="50">
        <f t="shared" si="41"/>
        <v>0</v>
      </c>
      <c r="G62" s="50">
        <f t="shared" si="41"/>
        <v>0</v>
      </c>
      <c r="H62" s="50">
        <f t="shared" si="41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180">
        <f>K52</f>
        <v>0</v>
      </c>
      <c r="E63" s="180">
        <f t="shared" ref="E63:H63" si="42">L52</f>
        <v>0</v>
      </c>
      <c r="F63" s="180">
        <f t="shared" si="42"/>
        <v>0</v>
      </c>
      <c r="G63" s="180">
        <f t="shared" si="42"/>
        <v>0</v>
      </c>
      <c r="H63" s="180">
        <f t="shared" si="42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180">
        <f>K51</f>
        <v>0</v>
      </c>
      <c r="E64" s="180">
        <f>L51</f>
        <v>0</v>
      </c>
      <c r="F64" s="180">
        <f>M51</f>
        <v>0</v>
      </c>
      <c r="G64" s="180">
        <f>N51</f>
        <v>0</v>
      </c>
      <c r="H64" s="180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43">SUM(E66:E67)</f>
        <v>0</v>
      </c>
      <c r="F65" s="50">
        <f t="shared" si="43"/>
        <v>0</v>
      </c>
      <c r="G65" s="50">
        <f t="shared" si="43"/>
        <v>0</v>
      </c>
      <c r="H65" s="50">
        <f t="shared" si="43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180">
        <f>D64-D66</f>
        <v>0</v>
      </c>
      <c r="E68" s="180">
        <f t="shared" ref="E68:H68" si="44">E64-E66</f>
        <v>0</v>
      </c>
      <c r="F68" s="180">
        <f t="shared" si="44"/>
        <v>0</v>
      </c>
      <c r="G68" s="180">
        <f t="shared" si="44"/>
        <v>0</v>
      </c>
      <c r="H68" s="180">
        <f t="shared" si="44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47:O47"/>
    <mergeCell ref="D60:H60"/>
    <mergeCell ref="B8:O8"/>
    <mergeCell ref="B18:O18"/>
    <mergeCell ref="B28:O28"/>
    <mergeCell ref="B35:O35"/>
    <mergeCell ref="B41:O41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  <pageSetup paperSize="9" scale="2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topLeftCell="A91" workbookViewId="0">
      <selection activeCell="C93" sqref="C93:G93"/>
    </sheetView>
  </sheetViews>
  <sheetFormatPr defaultColWidth="8.85546875" defaultRowHeight="15" x14ac:dyDescent="0.25"/>
  <cols>
    <col min="1" max="1" width="45.7109375" style="66" customWidth="1"/>
    <col min="2" max="7" width="15.5703125" style="9" customWidth="1"/>
    <col min="8" max="8" width="15.5703125" style="68" customWidth="1"/>
    <col min="9" max="15" width="15.5703125" style="9" customWidth="1"/>
    <col min="16" max="16" width="7.7109375" style="9" bestFit="1" customWidth="1"/>
    <col min="17" max="17" width="7.28515625" style="15" bestFit="1" customWidth="1"/>
    <col min="18" max="30" width="9.140625" style="69" customWidth="1"/>
    <col min="31" max="16384" width="8.85546875" style="17"/>
  </cols>
  <sheetData>
    <row r="1" spans="1:32" ht="54" customHeight="1" x14ac:dyDescent="0.25">
      <c r="A1" s="201" t="s">
        <v>164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67"/>
    </row>
    <row r="2" spans="1:32" ht="16.5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67"/>
    </row>
    <row r="3" spans="1:32" ht="20.25" x14ac:dyDescent="0.25">
      <c r="A3" s="72"/>
      <c r="B3" s="73"/>
      <c r="C3" s="73"/>
      <c r="I3" s="67"/>
      <c r="J3" s="67"/>
      <c r="K3" s="67"/>
      <c r="L3" s="67"/>
    </row>
    <row r="4" spans="1:32" ht="27.75" customHeight="1" x14ac:dyDescent="0.25">
      <c r="A4" s="199" t="s">
        <v>28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32" s="28" customFormat="1" ht="36" customHeight="1" x14ac:dyDescent="0.25">
      <c r="A5" s="202" t="s">
        <v>29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</row>
    <row r="6" spans="1:32" s="28" customFormat="1" ht="36" customHeight="1" x14ac:dyDescent="0.25">
      <c r="A6" s="74"/>
      <c r="B6" s="75"/>
      <c r="C6" s="76" t="str">
        <f>C50</f>
        <v>Implementare</v>
      </c>
      <c r="D6" s="76" t="str">
        <f t="shared" ref="D6:AF6" si="0">D50</f>
        <v>Implementare</v>
      </c>
      <c r="E6" s="76" t="str">
        <f t="shared" si="0"/>
        <v>Operare</v>
      </c>
      <c r="F6" s="76" t="str">
        <f t="shared" si="0"/>
        <v>Operare</v>
      </c>
      <c r="G6" s="76" t="str">
        <f t="shared" si="0"/>
        <v>Operare</v>
      </c>
      <c r="H6" s="76" t="str">
        <f t="shared" si="0"/>
        <v>Operare</v>
      </c>
      <c r="I6" s="76" t="str">
        <f t="shared" si="0"/>
        <v>Operare</v>
      </c>
      <c r="J6" s="76" t="str">
        <f t="shared" si="0"/>
        <v>Operare</v>
      </c>
      <c r="K6" s="76" t="str">
        <f t="shared" si="0"/>
        <v>Operare</v>
      </c>
      <c r="L6" s="76" t="str">
        <f t="shared" si="0"/>
        <v>Operare</v>
      </c>
      <c r="M6" s="76" t="str">
        <f t="shared" si="0"/>
        <v>Operare</v>
      </c>
      <c r="N6" s="76" t="str">
        <f t="shared" si="0"/>
        <v>Operare</v>
      </c>
      <c r="O6" s="76" t="str">
        <f t="shared" si="0"/>
        <v>Operare</v>
      </c>
      <c r="P6" s="76" t="str">
        <f t="shared" si="0"/>
        <v>Operare</v>
      </c>
      <c r="Q6" s="76" t="str">
        <f t="shared" si="0"/>
        <v>Operare</v>
      </c>
      <c r="R6" s="76" t="str">
        <f t="shared" si="0"/>
        <v>Operare</v>
      </c>
      <c r="S6" s="76" t="str">
        <f t="shared" si="0"/>
        <v>Operare</v>
      </c>
      <c r="T6" s="76" t="str">
        <f t="shared" si="0"/>
        <v>Operare</v>
      </c>
      <c r="U6" s="76" t="str">
        <f t="shared" si="0"/>
        <v>Operare</v>
      </c>
      <c r="V6" s="76" t="str">
        <f t="shared" si="0"/>
        <v>Operare</v>
      </c>
      <c r="W6" s="76" t="str">
        <f t="shared" si="0"/>
        <v>Operare</v>
      </c>
      <c r="X6" s="76" t="str">
        <f t="shared" si="0"/>
        <v>Operare</v>
      </c>
      <c r="Y6" s="76" t="str">
        <f t="shared" si="0"/>
        <v>Operare</v>
      </c>
      <c r="Z6" s="76" t="str">
        <f t="shared" si="0"/>
        <v>Operare</v>
      </c>
      <c r="AA6" s="76" t="str">
        <f t="shared" si="0"/>
        <v>Operare</v>
      </c>
      <c r="AB6" s="76" t="str">
        <f t="shared" si="0"/>
        <v>Operare</v>
      </c>
      <c r="AC6" s="76" t="str">
        <f t="shared" si="0"/>
        <v>Operare</v>
      </c>
      <c r="AD6" s="76" t="str">
        <f t="shared" si="0"/>
        <v>Operare</v>
      </c>
      <c r="AE6" s="76" t="str">
        <f t="shared" si="0"/>
        <v>Operare</v>
      </c>
      <c r="AF6" s="76" t="str">
        <f t="shared" si="0"/>
        <v>Operare</v>
      </c>
    </row>
    <row r="7" spans="1:32" s="28" customFormat="1" ht="25.5" x14ac:dyDescent="0.25">
      <c r="A7" s="77" t="s">
        <v>30</v>
      </c>
      <c r="B7" s="76" t="s">
        <v>16</v>
      </c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76">
        <v>6</v>
      </c>
      <c r="I7" s="76">
        <v>7</v>
      </c>
      <c r="J7" s="76">
        <v>8</v>
      </c>
      <c r="K7" s="76">
        <v>9</v>
      </c>
      <c r="L7" s="76">
        <v>10</v>
      </c>
      <c r="M7" s="76">
        <v>11</v>
      </c>
      <c r="N7" s="76">
        <v>12</v>
      </c>
      <c r="O7" s="76">
        <v>13</v>
      </c>
      <c r="P7" s="76">
        <v>14</v>
      </c>
      <c r="Q7" s="76">
        <v>15</v>
      </c>
      <c r="R7" s="76">
        <v>16</v>
      </c>
      <c r="S7" s="76">
        <v>17</v>
      </c>
      <c r="T7" s="76">
        <v>18</v>
      </c>
      <c r="U7" s="76">
        <v>19</v>
      </c>
      <c r="V7" s="76">
        <v>20</v>
      </c>
      <c r="W7" s="76">
        <v>21</v>
      </c>
      <c r="X7" s="76">
        <v>22</v>
      </c>
      <c r="Y7" s="76">
        <v>23</v>
      </c>
      <c r="Z7" s="76">
        <v>24</v>
      </c>
      <c r="AA7" s="76">
        <v>25</v>
      </c>
      <c r="AB7" s="76">
        <v>26</v>
      </c>
      <c r="AC7" s="76">
        <v>27</v>
      </c>
      <c r="AD7" s="76">
        <v>28</v>
      </c>
      <c r="AE7" s="76">
        <v>29</v>
      </c>
      <c r="AF7" s="76">
        <v>30</v>
      </c>
    </row>
    <row r="8" spans="1:32" s="28" customFormat="1" x14ac:dyDescent="0.25">
      <c r="A8" s="78" t="s">
        <v>31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s="28" customFormat="1" x14ac:dyDescent="0.2">
      <c r="A9" s="79" t="s">
        <v>32</v>
      </c>
      <c r="B9" s="36">
        <f>SUM(C9:AF9)</f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</row>
    <row r="10" spans="1:32" s="28" customFormat="1" ht="23.25" customHeight="1" x14ac:dyDescent="0.2">
      <c r="A10" s="79" t="s">
        <v>33</v>
      </c>
      <c r="B10" s="36">
        <f t="shared" ref="B10:B24" si="1">SUM(C10:AF10)</f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</row>
    <row r="11" spans="1:32" s="28" customFormat="1" x14ac:dyDescent="0.2">
      <c r="A11" s="79" t="s">
        <v>34</v>
      </c>
      <c r="B11" s="36">
        <f t="shared" si="1"/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</row>
    <row r="12" spans="1:32" s="28" customFormat="1" x14ac:dyDescent="0.2">
      <c r="A12" s="77" t="s">
        <v>35</v>
      </c>
      <c r="B12" s="36">
        <f t="shared" si="1"/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</row>
    <row r="13" spans="1:32" s="28" customFormat="1" ht="22.5" x14ac:dyDescent="0.2">
      <c r="A13" s="137" t="s">
        <v>217</v>
      </c>
      <c r="B13" s="36">
        <f t="shared" si="1"/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</row>
    <row r="14" spans="1:32" s="28" customFormat="1" ht="22.5" x14ac:dyDescent="0.2">
      <c r="A14" s="137" t="s">
        <v>217</v>
      </c>
      <c r="B14" s="36">
        <f t="shared" si="1"/>
        <v>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</v>
      </c>
      <c r="AF14" s="80">
        <v>0</v>
      </c>
    </row>
    <row r="15" spans="1:32" s="28" customFormat="1" ht="22.5" x14ac:dyDescent="0.2">
      <c r="A15" s="137" t="s">
        <v>217</v>
      </c>
      <c r="B15" s="36">
        <f t="shared" si="1"/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</row>
    <row r="16" spans="1:32" s="28" customFormat="1" ht="25.5" x14ac:dyDescent="0.2">
      <c r="A16" s="79" t="s">
        <v>36</v>
      </c>
      <c r="B16" s="36">
        <f t="shared" si="1"/>
        <v>0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</row>
    <row r="17" spans="1:32" s="28" customFormat="1" ht="18" customHeight="1" x14ac:dyDescent="0.2">
      <c r="A17" s="79" t="s">
        <v>37</v>
      </c>
      <c r="B17" s="36">
        <f t="shared" si="1"/>
        <v>0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</row>
    <row r="18" spans="1:32" s="28" customFormat="1" ht="18" customHeight="1" x14ac:dyDescent="0.2">
      <c r="A18" s="79" t="s">
        <v>38</v>
      </c>
      <c r="B18" s="36">
        <f t="shared" si="1"/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</row>
    <row r="19" spans="1:32" s="28" customFormat="1" ht="18" customHeight="1" x14ac:dyDescent="0.2">
      <c r="A19" s="79" t="s">
        <v>39</v>
      </c>
      <c r="B19" s="36">
        <f t="shared" si="1"/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</row>
    <row r="20" spans="1:32" s="28" customFormat="1" ht="18" customHeight="1" x14ac:dyDescent="0.2">
      <c r="A20" s="79" t="s">
        <v>40</v>
      </c>
      <c r="B20" s="36">
        <f t="shared" si="1"/>
        <v>0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80">
        <v>0</v>
      </c>
      <c r="AC20" s="80">
        <v>0</v>
      </c>
      <c r="AD20" s="80">
        <v>0</v>
      </c>
      <c r="AE20" s="80">
        <v>0</v>
      </c>
      <c r="AF20" s="80">
        <v>0</v>
      </c>
    </row>
    <row r="21" spans="1:32" s="28" customFormat="1" ht="25.5" x14ac:dyDescent="0.2">
      <c r="A21" s="81" t="s">
        <v>41</v>
      </c>
      <c r="B21" s="36">
        <f t="shared" si="1"/>
        <v>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</row>
    <row r="22" spans="1:32" s="28" customFormat="1" x14ac:dyDescent="0.2">
      <c r="A22" s="81" t="s">
        <v>42</v>
      </c>
      <c r="B22" s="36">
        <f t="shared" si="1"/>
        <v>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</row>
    <row r="23" spans="1:32" s="28" customFormat="1" x14ac:dyDescent="0.2">
      <c r="A23" s="79" t="s">
        <v>43</v>
      </c>
      <c r="B23" s="36">
        <f t="shared" si="1"/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</row>
    <row r="24" spans="1:32" s="28" customFormat="1" x14ac:dyDescent="0.2">
      <c r="A24" s="79" t="s">
        <v>44</v>
      </c>
      <c r="B24" s="36">
        <f t="shared" si="1"/>
        <v>0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</row>
    <row r="25" spans="1:32" s="83" customFormat="1" ht="26.25" customHeight="1" thickBot="1" x14ac:dyDescent="0.3">
      <c r="A25" s="89" t="s">
        <v>45</v>
      </c>
      <c r="B25" s="90">
        <f t="shared" ref="B25" si="2">SUM(C25:P25)</f>
        <v>0</v>
      </c>
      <c r="C25" s="91">
        <f>SUM(C9:C24)</f>
        <v>0</v>
      </c>
      <c r="D25" s="91">
        <f t="shared" ref="D25:AF25" si="3">SUM(D9:D24)</f>
        <v>0</v>
      </c>
      <c r="E25" s="91">
        <f t="shared" si="3"/>
        <v>0</v>
      </c>
      <c r="F25" s="91">
        <f t="shared" si="3"/>
        <v>0</v>
      </c>
      <c r="G25" s="91">
        <f t="shared" si="3"/>
        <v>0</v>
      </c>
      <c r="H25" s="91">
        <f t="shared" si="3"/>
        <v>0</v>
      </c>
      <c r="I25" s="91">
        <f t="shared" si="3"/>
        <v>0</v>
      </c>
      <c r="J25" s="91">
        <f t="shared" si="3"/>
        <v>0</v>
      </c>
      <c r="K25" s="91">
        <f t="shared" si="3"/>
        <v>0</v>
      </c>
      <c r="L25" s="91">
        <f t="shared" si="3"/>
        <v>0</v>
      </c>
      <c r="M25" s="91">
        <f t="shared" si="3"/>
        <v>0</v>
      </c>
      <c r="N25" s="91">
        <f t="shared" si="3"/>
        <v>0</v>
      </c>
      <c r="O25" s="91">
        <f t="shared" si="3"/>
        <v>0</v>
      </c>
      <c r="P25" s="91">
        <f t="shared" si="3"/>
        <v>0</v>
      </c>
      <c r="Q25" s="91">
        <f t="shared" si="3"/>
        <v>0</v>
      </c>
      <c r="R25" s="91">
        <f t="shared" si="3"/>
        <v>0</v>
      </c>
      <c r="S25" s="91">
        <f t="shared" si="3"/>
        <v>0</v>
      </c>
      <c r="T25" s="91">
        <f t="shared" si="3"/>
        <v>0</v>
      </c>
      <c r="U25" s="91">
        <f t="shared" si="3"/>
        <v>0</v>
      </c>
      <c r="V25" s="91">
        <f t="shared" si="3"/>
        <v>0</v>
      </c>
      <c r="W25" s="91">
        <f t="shared" si="3"/>
        <v>0</v>
      </c>
      <c r="X25" s="91">
        <f t="shared" si="3"/>
        <v>0</v>
      </c>
      <c r="Y25" s="91">
        <f t="shared" si="3"/>
        <v>0</v>
      </c>
      <c r="Z25" s="91">
        <f t="shared" si="3"/>
        <v>0</v>
      </c>
      <c r="AA25" s="91">
        <f t="shared" si="3"/>
        <v>0</v>
      </c>
      <c r="AB25" s="91">
        <f t="shared" si="3"/>
        <v>0</v>
      </c>
      <c r="AC25" s="91">
        <f t="shared" si="3"/>
        <v>0</v>
      </c>
      <c r="AD25" s="91">
        <f t="shared" si="3"/>
        <v>0</v>
      </c>
      <c r="AE25" s="91">
        <f t="shared" si="3"/>
        <v>0</v>
      </c>
      <c r="AF25" s="91">
        <f t="shared" si="3"/>
        <v>0</v>
      </c>
    </row>
    <row r="26" spans="1:32" s="11" customFormat="1" ht="14.25" customHeight="1" thickTop="1" x14ac:dyDescent="0.2">
      <c r="A26" s="84" t="s">
        <v>46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s="10" customFormat="1" x14ac:dyDescent="0.2">
      <c r="A27" s="79" t="s">
        <v>47</v>
      </c>
      <c r="B27" s="36">
        <f t="shared" ref="B27:B43" si="4">SUM(C27:AF27)</f>
        <v>0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</row>
    <row r="28" spans="1:32" s="10" customFormat="1" x14ac:dyDescent="0.2">
      <c r="A28" s="79" t="s">
        <v>48</v>
      </c>
      <c r="B28" s="36">
        <f t="shared" si="4"/>
        <v>0</v>
      </c>
      <c r="C28" s="80">
        <v>0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</row>
    <row r="29" spans="1:32" s="10" customFormat="1" ht="25.5" x14ac:dyDescent="0.2">
      <c r="A29" s="79" t="s">
        <v>49</v>
      </c>
      <c r="B29" s="36">
        <f t="shared" si="4"/>
        <v>0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</row>
    <row r="30" spans="1:32" s="10" customFormat="1" x14ac:dyDescent="0.2">
      <c r="A30" s="79" t="s">
        <v>50</v>
      </c>
      <c r="B30" s="36">
        <f t="shared" si="4"/>
        <v>0</v>
      </c>
      <c r="C30" s="80">
        <v>0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</row>
    <row r="31" spans="1:32" s="10" customFormat="1" x14ac:dyDescent="0.2">
      <c r="A31" s="79" t="s">
        <v>51</v>
      </c>
      <c r="B31" s="36">
        <f t="shared" si="4"/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</row>
    <row r="32" spans="1:32" s="10" customFormat="1" x14ac:dyDescent="0.2">
      <c r="A32" s="79" t="s">
        <v>52</v>
      </c>
      <c r="B32" s="36">
        <f t="shared" si="4"/>
        <v>0</v>
      </c>
      <c r="C32" s="80">
        <v>0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</row>
    <row r="33" spans="1:32" s="10" customFormat="1" x14ac:dyDescent="0.2">
      <c r="A33" s="79" t="s">
        <v>53</v>
      </c>
      <c r="B33" s="36">
        <f t="shared" si="4"/>
        <v>0</v>
      </c>
      <c r="C33" s="80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</row>
    <row r="34" spans="1:32" s="10" customFormat="1" x14ac:dyDescent="0.2">
      <c r="A34" s="79" t="s">
        <v>54</v>
      </c>
      <c r="B34" s="36">
        <f t="shared" si="4"/>
        <v>0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</row>
    <row r="35" spans="1:32" ht="15" customHeight="1" x14ac:dyDescent="0.25">
      <c r="A35" s="79" t="s">
        <v>55</v>
      </c>
      <c r="B35" s="36">
        <f t="shared" si="4"/>
        <v>0</v>
      </c>
      <c r="C35" s="80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</row>
    <row r="36" spans="1:32" ht="15" customHeight="1" x14ac:dyDescent="0.25">
      <c r="A36" s="79" t="s">
        <v>56</v>
      </c>
      <c r="B36" s="36">
        <f t="shared" si="4"/>
        <v>0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</row>
    <row r="37" spans="1:32" ht="15" customHeight="1" x14ac:dyDescent="0.25">
      <c r="A37" s="79" t="s">
        <v>57</v>
      </c>
      <c r="B37" s="36">
        <f t="shared" si="4"/>
        <v>0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</row>
    <row r="38" spans="1:32" ht="15" customHeight="1" x14ac:dyDescent="0.25">
      <c r="A38" s="79" t="s">
        <v>58</v>
      </c>
      <c r="B38" s="36">
        <f t="shared" si="4"/>
        <v>0</v>
      </c>
      <c r="C38" s="80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</row>
    <row r="39" spans="1:32" ht="15" customHeight="1" x14ac:dyDescent="0.25">
      <c r="A39" s="79" t="s">
        <v>59</v>
      </c>
      <c r="B39" s="36">
        <f t="shared" si="4"/>
        <v>0</v>
      </c>
      <c r="C39" s="80">
        <v>0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</row>
    <row r="40" spans="1:32" ht="15" customHeight="1" x14ac:dyDescent="0.25">
      <c r="A40" s="79" t="s">
        <v>60</v>
      </c>
      <c r="B40" s="36">
        <f t="shared" si="4"/>
        <v>0</v>
      </c>
      <c r="C40" s="80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</row>
    <row r="41" spans="1:32" s="10" customFormat="1" ht="15" customHeight="1" x14ac:dyDescent="0.2">
      <c r="A41" s="79" t="s">
        <v>61</v>
      </c>
      <c r="B41" s="36">
        <f t="shared" si="4"/>
        <v>0</v>
      </c>
      <c r="C41" s="80">
        <v>0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</row>
    <row r="42" spans="1:32" s="83" customFormat="1" ht="30" customHeight="1" thickBot="1" x14ac:dyDescent="0.3">
      <c r="A42" s="89" t="s">
        <v>62</v>
      </c>
      <c r="B42" s="90">
        <f t="shared" si="4"/>
        <v>0</v>
      </c>
      <c r="C42" s="91">
        <f>SUM(C27:C41)</f>
        <v>0</v>
      </c>
      <c r="D42" s="91">
        <f t="shared" ref="D42:AF42" si="5">SUM(D27:D41)</f>
        <v>0</v>
      </c>
      <c r="E42" s="91">
        <f t="shared" si="5"/>
        <v>0</v>
      </c>
      <c r="F42" s="91">
        <f t="shared" si="5"/>
        <v>0</v>
      </c>
      <c r="G42" s="91">
        <f t="shared" si="5"/>
        <v>0</v>
      </c>
      <c r="H42" s="91">
        <f t="shared" si="5"/>
        <v>0</v>
      </c>
      <c r="I42" s="91">
        <f t="shared" si="5"/>
        <v>0</v>
      </c>
      <c r="J42" s="91">
        <f t="shared" si="5"/>
        <v>0</v>
      </c>
      <c r="K42" s="91">
        <f t="shared" si="5"/>
        <v>0</v>
      </c>
      <c r="L42" s="91">
        <f t="shared" si="5"/>
        <v>0</v>
      </c>
      <c r="M42" s="91">
        <f t="shared" si="5"/>
        <v>0</v>
      </c>
      <c r="N42" s="91">
        <f t="shared" si="5"/>
        <v>0</v>
      </c>
      <c r="O42" s="91">
        <f t="shared" si="5"/>
        <v>0</v>
      </c>
      <c r="P42" s="91">
        <f t="shared" si="5"/>
        <v>0</v>
      </c>
      <c r="Q42" s="91">
        <f t="shared" si="5"/>
        <v>0</v>
      </c>
      <c r="R42" s="91">
        <f t="shared" si="5"/>
        <v>0</v>
      </c>
      <c r="S42" s="91">
        <f t="shared" si="5"/>
        <v>0</v>
      </c>
      <c r="T42" s="91">
        <f t="shared" si="5"/>
        <v>0</v>
      </c>
      <c r="U42" s="91">
        <f t="shared" si="5"/>
        <v>0</v>
      </c>
      <c r="V42" s="91">
        <f t="shared" si="5"/>
        <v>0</v>
      </c>
      <c r="W42" s="91">
        <f t="shared" si="5"/>
        <v>0</v>
      </c>
      <c r="X42" s="91">
        <f t="shared" si="5"/>
        <v>0</v>
      </c>
      <c r="Y42" s="91">
        <f t="shared" si="5"/>
        <v>0</v>
      </c>
      <c r="Z42" s="91">
        <f t="shared" si="5"/>
        <v>0</v>
      </c>
      <c r="AA42" s="91">
        <f t="shared" si="5"/>
        <v>0</v>
      </c>
      <c r="AB42" s="91">
        <f t="shared" si="5"/>
        <v>0</v>
      </c>
      <c r="AC42" s="91">
        <f t="shared" si="5"/>
        <v>0</v>
      </c>
      <c r="AD42" s="91">
        <f t="shared" si="5"/>
        <v>0</v>
      </c>
      <c r="AE42" s="91">
        <f t="shared" si="5"/>
        <v>0</v>
      </c>
      <c r="AF42" s="91">
        <f t="shared" si="5"/>
        <v>0</v>
      </c>
    </row>
    <row r="43" spans="1:32" s="83" customFormat="1" ht="32.25" customHeight="1" thickTop="1" x14ac:dyDescent="0.25">
      <c r="A43" s="92" t="s">
        <v>63</v>
      </c>
      <c r="B43" s="93">
        <f t="shared" si="4"/>
        <v>0</v>
      </c>
      <c r="C43" s="93">
        <f t="shared" ref="C43:AF43" si="6">C25-C42</f>
        <v>0</v>
      </c>
      <c r="D43" s="93">
        <f t="shared" si="6"/>
        <v>0</v>
      </c>
      <c r="E43" s="93">
        <f t="shared" si="6"/>
        <v>0</v>
      </c>
      <c r="F43" s="93">
        <f t="shared" si="6"/>
        <v>0</v>
      </c>
      <c r="G43" s="93">
        <f t="shared" si="6"/>
        <v>0</v>
      </c>
      <c r="H43" s="93">
        <f t="shared" si="6"/>
        <v>0</v>
      </c>
      <c r="I43" s="93">
        <f t="shared" si="6"/>
        <v>0</v>
      </c>
      <c r="J43" s="93">
        <f t="shared" si="6"/>
        <v>0</v>
      </c>
      <c r="K43" s="93">
        <f t="shared" si="6"/>
        <v>0</v>
      </c>
      <c r="L43" s="93">
        <f t="shared" si="6"/>
        <v>0</v>
      </c>
      <c r="M43" s="93">
        <f t="shared" si="6"/>
        <v>0</v>
      </c>
      <c r="N43" s="93">
        <f t="shared" si="6"/>
        <v>0</v>
      </c>
      <c r="O43" s="93">
        <f t="shared" si="6"/>
        <v>0</v>
      </c>
      <c r="P43" s="93">
        <f t="shared" si="6"/>
        <v>0</v>
      </c>
      <c r="Q43" s="93">
        <f t="shared" si="6"/>
        <v>0</v>
      </c>
      <c r="R43" s="93">
        <f t="shared" si="6"/>
        <v>0</v>
      </c>
      <c r="S43" s="93">
        <f t="shared" si="6"/>
        <v>0</v>
      </c>
      <c r="T43" s="93">
        <f t="shared" si="6"/>
        <v>0</v>
      </c>
      <c r="U43" s="93">
        <f t="shared" si="6"/>
        <v>0</v>
      </c>
      <c r="V43" s="93">
        <f t="shared" si="6"/>
        <v>0</v>
      </c>
      <c r="W43" s="93">
        <f t="shared" si="6"/>
        <v>0</v>
      </c>
      <c r="X43" s="93">
        <f t="shared" si="6"/>
        <v>0</v>
      </c>
      <c r="Y43" s="93">
        <f t="shared" si="6"/>
        <v>0</v>
      </c>
      <c r="Z43" s="93">
        <f t="shared" si="6"/>
        <v>0</v>
      </c>
      <c r="AA43" s="93">
        <f t="shared" si="6"/>
        <v>0</v>
      </c>
      <c r="AB43" s="93">
        <f t="shared" si="6"/>
        <v>0</v>
      </c>
      <c r="AC43" s="93">
        <f t="shared" si="6"/>
        <v>0</v>
      </c>
      <c r="AD43" s="93">
        <f t="shared" si="6"/>
        <v>0</v>
      </c>
      <c r="AE43" s="93">
        <f t="shared" si="6"/>
        <v>0</v>
      </c>
      <c r="AF43" s="93">
        <f t="shared" si="6"/>
        <v>0</v>
      </c>
    </row>
    <row r="45" spans="1:32" ht="15.75" x14ac:dyDescent="0.25">
      <c r="G45" s="67"/>
      <c r="I45" s="67"/>
      <c r="J45" s="67"/>
      <c r="K45" s="67"/>
      <c r="L45" s="67"/>
    </row>
    <row r="46" spans="1:32" s="28" customFormat="1" ht="28.5" customHeight="1" x14ac:dyDescent="0.25">
      <c r="A46" s="199" t="s">
        <v>64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8"/>
      <c r="N46" s="8"/>
      <c r="O46" s="8"/>
      <c r="P46" s="8"/>
      <c r="Q46" s="8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</row>
    <row r="47" spans="1:32" s="28" customFormat="1" ht="30.75" customHeight="1" x14ac:dyDescent="0.25">
      <c r="A47" s="202" t="s">
        <v>65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</row>
    <row r="48" spans="1:32" s="28" customFormat="1" ht="30.75" customHeight="1" x14ac:dyDescent="0.25">
      <c r="A48" s="183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</row>
    <row r="49" spans="1:32" s="28" customFormat="1" ht="30.75" customHeight="1" x14ac:dyDescent="0.25">
      <c r="A49" s="183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</row>
    <row r="50" spans="1:32" s="28" customFormat="1" ht="26.25" customHeight="1" x14ac:dyDescent="0.25">
      <c r="A50" s="74"/>
      <c r="B50" s="75"/>
      <c r="C50" s="76" t="s">
        <v>18</v>
      </c>
      <c r="D50" s="76" t="s">
        <v>18</v>
      </c>
      <c r="E50" s="76" t="s">
        <v>279</v>
      </c>
      <c r="F50" s="76" t="s">
        <v>279</v>
      </c>
      <c r="G50" s="76" t="s">
        <v>279</v>
      </c>
      <c r="H50" s="76" t="s">
        <v>279</v>
      </c>
      <c r="I50" s="76" t="s">
        <v>279</v>
      </c>
      <c r="J50" s="76" t="s">
        <v>279</v>
      </c>
      <c r="K50" s="76" t="s">
        <v>279</v>
      </c>
      <c r="L50" s="76" t="s">
        <v>279</v>
      </c>
      <c r="M50" s="76" t="s">
        <v>279</v>
      </c>
      <c r="N50" s="76" t="s">
        <v>279</v>
      </c>
      <c r="O50" s="76" t="s">
        <v>279</v>
      </c>
      <c r="P50" s="76" t="s">
        <v>279</v>
      </c>
      <c r="Q50" s="76" t="s">
        <v>279</v>
      </c>
      <c r="R50" s="76" t="s">
        <v>279</v>
      </c>
      <c r="S50" s="76" t="s">
        <v>279</v>
      </c>
      <c r="T50" s="76" t="s">
        <v>279</v>
      </c>
      <c r="U50" s="76" t="s">
        <v>279</v>
      </c>
      <c r="V50" s="76" t="s">
        <v>279</v>
      </c>
      <c r="W50" s="76" t="s">
        <v>279</v>
      </c>
      <c r="X50" s="76" t="s">
        <v>279</v>
      </c>
      <c r="Y50" s="76" t="s">
        <v>279</v>
      </c>
      <c r="Z50" s="76" t="s">
        <v>279</v>
      </c>
      <c r="AA50" s="76" t="s">
        <v>279</v>
      </c>
      <c r="AB50" s="76" t="s">
        <v>279</v>
      </c>
      <c r="AC50" s="76" t="s">
        <v>279</v>
      </c>
      <c r="AD50" s="76" t="s">
        <v>279</v>
      </c>
      <c r="AE50" s="76" t="s">
        <v>279</v>
      </c>
      <c r="AF50" s="76" t="s">
        <v>279</v>
      </c>
    </row>
    <row r="51" spans="1:32" s="28" customFormat="1" ht="31.5" customHeight="1" x14ac:dyDescent="0.25">
      <c r="A51" s="77" t="s">
        <v>66</v>
      </c>
      <c r="B51" s="76" t="s">
        <v>16</v>
      </c>
      <c r="C51" s="76">
        <v>1</v>
      </c>
      <c r="D51" s="76">
        <v>2</v>
      </c>
      <c r="E51" s="76">
        <v>3</v>
      </c>
      <c r="F51" s="76">
        <v>4</v>
      </c>
      <c r="G51" s="76">
        <v>5</v>
      </c>
      <c r="H51" s="76">
        <v>6</v>
      </c>
      <c r="I51" s="76">
        <v>7</v>
      </c>
      <c r="J51" s="76">
        <v>8</v>
      </c>
      <c r="K51" s="76">
        <v>9</v>
      </c>
      <c r="L51" s="76">
        <v>10</v>
      </c>
      <c r="M51" s="76">
        <v>11</v>
      </c>
      <c r="N51" s="76">
        <v>12</v>
      </c>
      <c r="O51" s="76">
        <v>13</v>
      </c>
      <c r="P51" s="76">
        <v>14</v>
      </c>
      <c r="Q51" s="76">
        <v>15</v>
      </c>
      <c r="R51" s="76">
        <v>16</v>
      </c>
      <c r="S51" s="76">
        <v>17</v>
      </c>
      <c r="T51" s="76">
        <v>18</v>
      </c>
      <c r="U51" s="76">
        <v>19</v>
      </c>
      <c r="V51" s="76">
        <v>20</v>
      </c>
      <c r="W51" s="76">
        <v>21</v>
      </c>
      <c r="X51" s="76">
        <v>22</v>
      </c>
      <c r="Y51" s="76">
        <v>23</v>
      </c>
      <c r="Z51" s="76">
        <v>24</v>
      </c>
      <c r="AA51" s="76">
        <v>25</v>
      </c>
      <c r="AB51" s="76">
        <v>26</v>
      </c>
      <c r="AC51" s="76">
        <v>27</v>
      </c>
      <c r="AD51" s="76">
        <v>28</v>
      </c>
      <c r="AE51" s="76">
        <v>29</v>
      </c>
      <c r="AF51" s="76">
        <v>30</v>
      </c>
    </row>
    <row r="52" spans="1:32" s="28" customFormat="1" x14ac:dyDescent="0.25">
      <c r="A52" s="78" t="s">
        <v>31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 s="28" customFormat="1" x14ac:dyDescent="0.2">
      <c r="A53" s="79" t="s">
        <v>67</v>
      </c>
      <c r="B53" s="36">
        <f t="shared" ref="B53:B87" si="7">SUM(C53:AF53)</f>
        <v>0</v>
      </c>
      <c r="C53" s="80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</row>
    <row r="54" spans="1:32" s="28" customFormat="1" x14ac:dyDescent="0.2">
      <c r="A54" s="79" t="s">
        <v>33</v>
      </c>
      <c r="B54" s="36">
        <f t="shared" si="7"/>
        <v>0</v>
      </c>
      <c r="C54" s="80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</row>
    <row r="55" spans="1:32" s="28" customFormat="1" x14ac:dyDescent="0.2">
      <c r="A55" s="79" t="s">
        <v>34</v>
      </c>
      <c r="B55" s="36">
        <f t="shared" si="7"/>
        <v>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</row>
    <row r="56" spans="1:32" s="28" customFormat="1" x14ac:dyDescent="0.2">
      <c r="A56" s="77" t="s">
        <v>68</v>
      </c>
      <c r="B56" s="36">
        <f t="shared" si="7"/>
        <v>0</v>
      </c>
      <c r="C56" s="80">
        <v>0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</row>
    <row r="57" spans="1:32" s="28" customFormat="1" ht="22.5" x14ac:dyDescent="0.2">
      <c r="A57" s="137" t="s">
        <v>217</v>
      </c>
      <c r="B57" s="36">
        <f t="shared" si="7"/>
        <v>0</v>
      </c>
      <c r="C57" s="80">
        <v>0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</row>
    <row r="58" spans="1:32" s="28" customFormat="1" ht="22.5" x14ac:dyDescent="0.2">
      <c r="A58" s="137" t="s">
        <v>217</v>
      </c>
      <c r="B58" s="36">
        <f t="shared" si="7"/>
        <v>0</v>
      </c>
      <c r="C58" s="80">
        <v>0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</row>
    <row r="59" spans="1:32" s="28" customFormat="1" ht="22.5" x14ac:dyDescent="0.2">
      <c r="A59" s="137" t="s">
        <v>217</v>
      </c>
      <c r="B59" s="36">
        <f t="shared" si="7"/>
        <v>0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</row>
    <row r="60" spans="1:32" s="28" customFormat="1" ht="25.5" x14ac:dyDescent="0.2">
      <c r="A60" s="79" t="s">
        <v>69</v>
      </c>
      <c r="B60" s="36">
        <f t="shared" si="7"/>
        <v>0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</row>
    <row r="61" spans="1:32" s="28" customFormat="1" ht="15" customHeight="1" x14ac:dyDescent="0.2">
      <c r="A61" s="79" t="s">
        <v>70</v>
      </c>
      <c r="B61" s="36">
        <f t="shared" si="7"/>
        <v>0</v>
      </c>
      <c r="C61" s="80">
        <v>0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</row>
    <row r="62" spans="1:32" s="28" customFormat="1" ht="15" customHeight="1" x14ac:dyDescent="0.2">
      <c r="A62" s="79" t="s">
        <v>38</v>
      </c>
      <c r="B62" s="36">
        <f t="shared" si="7"/>
        <v>0</v>
      </c>
      <c r="C62" s="80">
        <v>0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</row>
    <row r="63" spans="1:32" s="28" customFormat="1" x14ac:dyDescent="0.2">
      <c r="A63" s="79" t="s">
        <v>71</v>
      </c>
      <c r="B63" s="36">
        <f t="shared" si="7"/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</row>
    <row r="64" spans="1:32" s="28" customFormat="1" x14ac:dyDescent="0.2">
      <c r="A64" s="79" t="s">
        <v>72</v>
      </c>
      <c r="B64" s="36">
        <f t="shared" si="7"/>
        <v>0</v>
      </c>
      <c r="C64" s="80">
        <v>0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</row>
    <row r="65" spans="1:32" s="28" customFormat="1" ht="25.5" x14ac:dyDescent="0.2">
      <c r="A65" s="79" t="s">
        <v>41</v>
      </c>
      <c r="B65" s="36">
        <f t="shared" si="7"/>
        <v>0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</row>
    <row r="66" spans="1:32" s="28" customFormat="1" x14ac:dyDescent="0.2">
      <c r="A66" s="79" t="s">
        <v>42</v>
      </c>
      <c r="B66" s="36">
        <f t="shared" si="7"/>
        <v>0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</row>
    <row r="67" spans="1:32" s="28" customFormat="1" x14ac:dyDescent="0.2">
      <c r="A67" s="79" t="s">
        <v>43</v>
      </c>
      <c r="B67" s="36">
        <f t="shared" si="7"/>
        <v>0</v>
      </c>
      <c r="C67" s="80">
        <v>0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</row>
    <row r="68" spans="1:32" s="28" customFormat="1" x14ac:dyDescent="0.2">
      <c r="A68" s="79" t="s">
        <v>73</v>
      </c>
      <c r="B68" s="36">
        <f t="shared" si="7"/>
        <v>0</v>
      </c>
      <c r="C68" s="80">
        <v>0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</row>
    <row r="69" spans="1:32" s="83" customFormat="1" ht="26.25" customHeight="1" thickBot="1" x14ac:dyDescent="0.3">
      <c r="A69" s="89" t="s">
        <v>45</v>
      </c>
      <c r="B69" s="90">
        <f t="shared" si="7"/>
        <v>0</v>
      </c>
      <c r="C69" s="91">
        <f>SUM(C53:C68)</f>
        <v>0</v>
      </c>
      <c r="D69" s="91">
        <f t="shared" ref="D69:AF69" si="8">SUM(D53:D68)</f>
        <v>0</v>
      </c>
      <c r="E69" s="91">
        <f t="shared" si="8"/>
        <v>0</v>
      </c>
      <c r="F69" s="91">
        <f t="shared" si="8"/>
        <v>0</v>
      </c>
      <c r="G69" s="91">
        <f t="shared" si="8"/>
        <v>0</v>
      </c>
      <c r="H69" s="91">
        <f t="shared" si="8"/>
        <v>0</v>
      </c>
      <c r="I69" s="91">
        <f t="shared" si="8"/>
        <v>0</v>
      </c>
      <c r="J69" s="91">
        <f t="shared" si="8"/>
        <v>0</v>
      </c>
      <c r="K69" s="91">
        <f t="shared" si="8"/>
        <v>0</v>
      </c>
      <c r="L69" s="91">
        <f t="shared" si="8"/>
        <v>0</v>
      </c>
      <c r="M69" s="91">
        <f t="shared" si="8"/>
        <v>0</v>
      </c>
      <c r="N69" s="91">
        <f t="shared" si="8"/>
        <v>0</v>
      </c>
      <c r="O69" s="91">
        <f t="shared" si="8"/>
        <v>0</v>
      </c>
      <c r="P69" s="91">
        <f t="shared" si="8"/>
        <v>0</v>
      </c>
      <c r="Q69" s="91">
        <f t="shared" si="8"/>
        <v>0</v>
      </c>
      <c r="R69" s="91">
        <f t="shared" si="8"/>
        <v>0</v>
      </c>
      <c r="S69" s="91">
        <f t="shared" si="8"/>
        <v>0</v>
      </c>
      <c r="T69" s="91">
        <f t="shared" si="8"/>
        <v>0</v>
      </c>
      <c r="U69" s="91">
        <f t="shared" si="8"/>
        <v>0</v>
      </c>
      <c r="V69" s="91">
        <f t="shared" si="8"/>
        <v>0</v>
      </c>
      <c r="W69" s="91">
        <f t="shared" si="8"/>
        <v>0</v>
      </c>
      <c r="X69" s="91">
        <f t="shared" si="8"/>
        <v>0</v>
      </c>
      <c r="Y69" s="91">
        <f t="shared" si="8"/>
        <v>0</v>
      </c>
      <c r="Z69" s="91">
        <f t="shared" si="8"/>
        <v>0</v>
      </c>
      <c r="AA69" s="91">
        <f t="shared" si="8"/>
        <v>0</v>
      </c>
      <c r="AB69" s="91">
        <f t="shared" si="8"/>
        <v>0</v>
      </c>
      <c r="AC69" s="91">
        <f t="shared" si="8"/>
        <v>0</v>
      </c>
      <c r="AD69" s="91">
        <f t="shared" si="8"/>
        <v>0</v>
      </c>
      <c r="AE69" s="91">
        <f t="shared" si="8"/>
        <v>0</v>
      </c>
      <c r="AF69" s="91">
        <f t="shared" si="8"/>
        <v>0</v>
      </c>
    </row>
    <row r="70" spans="1:32" s="11" customFormat="1" ht="14.25" customHeight="1" thickTop="1" x14ac:dyDescent="0.2">
      <c r="A70" s="84" t="s">
        <v>46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10" customFormat="1" x14ac:dyDescent="0.2">
      <c r="A71" s="79" t="s">
        <v>47</v>
      </c>
      <c r="B71" s="36">
        <f t="shared" si="7"/>
        <v>0</v>
      </c>
      <c r="C71" s="80">
        <v>0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</row>
    <row r="72" spans="1:32" s="10" customFormat="1" x14ac:dyDescent="0.2">
      <c r="A72" s="79" t="s">
        <v>48</v>
      </c>
      <c r="B72" s="36">
        <f t="shared" si="7"/>
        <v>0</v>
      </c>
      <c r="C72" s="80">
        <v>0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</row>
    <row r="73" spans="1:32" s="10" customFormat="1" ht="25.5" x14ac:dyDescent="0.2">
      <c r="A73" s="79" t="s">
        <v>49</v>
      </c>
      <c r="B73" s="36">
        <f t="shared" si="7"/>
        <v>0</v>
      </c>
      <c r="C73" s="80">
        <v>0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</row>
    <row r="74" spans="1:32" s="10" customFormat="1" x14ac:dyDescent="0.2">
      <c r="A74" s="79" t="s">
        <v>50</v>
      </c>
      <c r="B74" s="36">
        <f t="shared" si="7"/>
        <v>0</v>
      </c>
      <c r="C74" s="80">
        <v>0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</row>
    <row r="75" spans="1:32" s="10" customFormat="1" x14ac:dyDescent="0.2">
      <c r="A75" s="79" t="s">
        <v>51</v>
      </c>
      <c r="B75" s="36">
        <f t="shared" si="7"/>
        <v>0</v>
      </c>
      <c r="C75" s="80">
        <v>0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</row>
    <row r="76" spans="1:32" s="10" customFormat="1" x14ac:dyDescent="0.2">
      <c r="A76" s="79" t="s">
        <v>52</v>
      </c>
      <c r="B76" s="36">
        <f t="shared" si="7"/>
        <v>0</v>
      </c>
      <c r="C76" s="80">
        <v>0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</row>
    <row r="77" spans="1:32" s="10" customFormat="1" x14ac:dyDescent="0.2">
      <c r="A77" s="79" t="s">
        <v>53</v>
      </c>
      <c r="B77" s="36">
        <f t="shared" si="7"/>
        <v>0</v>
      </c>
      <c r="C77" s="80">
        <v>0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</row>
    <row r="78" spans="1:32" s="10" customFormat="1" x14ac:dyDescent="0.2">
      <c r="A78" s="79" t="s">
        <v>54</v>
      </c>
      <c r="B78" s="36">
        <f t="shared" si="7"/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</row>
    <row r="79" spans="1:32" ht="15" customHeight="1" x14ac:dyDescent="0.25">
      <c r="A79" s="79" t="s">
        <v>55</v>
      </c>
      <c r="B79" s="36">
        <f t="shared" si="7"/>
        <v>0</v>
      </c>
      <c r="C79" s="80">
        <v>0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</row>
    <row r="80" spans="1:32" ht="15" customHeight="1" x14ac:dyDescent="0.25">
      <c r="A80" s="79" t="s">
        <v>56</v>
      </c>
      <c r="B80" s="36">
        <f t="shared" si="7"/>
        <v>0</v>
      </c>
      <c r="C80" s="80">
        <v>0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</row>
    <row r="81" spans="1:32" ht="15" customHeight="1" x14ac:dyDescent="0.25">
      <c r="A81" s="79" t="s">
        <v>57</v>
      </c>
      <c r="B81" s="36">
        <f t="shared" si="7"/>
        <v>0</v>
      </c>
      <c r="C81" s="80">
        <v>0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</row>
    <row r="82" spans="1:32" ht="15" customHeight="1" x14ac:dyDescent="0.25">
      <c r="A82" s="79" t="s">
        <v>58</v>
      </c>
      <c r="B82" s="36">
        <f t="shared" si="7"/>
        <v>0</v>
      </c>
      <c r="C82" s="80">
        <v>0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</row>
    <row r="83" spans="1:32" ht="15" customHeight="1" x14ac:dyDescent="0.25">
      <c r="A83" s="79" t="s">
        <v>59</v>
      </c>
      <c r="B83" s="36">
        <f t="shared" si="7"/>
        <v>0</v>
      </c>
      <c r="C83" s="80">
        <v>0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</row>
    <row r="84" spans="1:32" ht="15" customHeight="1" x14ac:dyDescent="0.25">
      <c r="A84" s="79" t="s">
        <v>60</v>
      </c>
      <c r="B84" s="36">
        <f t="shared" si="7"/>
        <v>0</v>
      </c>
      <c r="C84" s="80">
        <v>0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</row>
    <row r="85" spans="1:32" s="10" customFormat="1" ht="15" customHeight="1" x14ac:dyDescent="0.2">
      <c r="A85" s="79" t="s">
        <v>61</v>
      </c>
      <c r="B85" s="36">
        <f t="shared" si="7"/>
        <v>0</v>
      </c>
      <c r="C85" s="80">
        <v>0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</row>
    <row r="86" spans="1:32" s="83" customFormat="1" ht="30" customHeight="1" thickBot="1" x14ac:dyDescent="0.3">
      <c r="A86" s="89" t="s">
        <v>62</v>
      </c>
      <c r="B86" s="90">
        <f t="shared" si="7"/>
        <v>0</v>
      </c>
      <c r="C86" s="91">
        <f>SUM(C71:C85)</f>
        <v>0</v>
      </c>
      <c r="D86" s="91">
        <f t="shared" ref="D86:AF86" si="9">SUM(D71:D85)</f>
        <v>0</v>
      </c>
      <c r="E86" s="91">
        <f t="shared" si="9"/>
        <v>0</v>
      </c>
      <c r="F86" s="91">
        <f t="shared" si="9"/>
        <v>0</v>
      </c>
      <c r="G86" s="91">
        <f t="shared" si="9"/>
        <v>0</v>
      </c>
      <c r="H86" s="91">
        <f t="shared" si="9"/>
        <v>0</v>
      </c>
      <c r="I86" s="91">
        <f t="shared" si="9"/>
        <v>0</v>
      </c>
      <c r="J86" s="91">
        <f t="shared" si="9"/>
        <v>0</v>
      </c>
      <c r="K86" s="91">
        <f t="shared" si="9"/>
        <v>0</v>
      </c>
      <c r="L86" s="91">
        <f t="shared" si="9"/>
        <v>0</v>
      </c>
      <c r="M86" s="91">
        <f t="shared" si="9"/>
        <v>0</v>
      </c>
      <c r="N86" s="91">
        <f t="shared" si="9"/>
        <v>0</v>
      </c>
      <c r="O86" s="91">
        <f t="shared" si="9"/>
        <v>0</v>
      </c>
      <c r="P86" s="91">
        <f t="shared" si="9"/>
        <v>0</v>
      </c>
      <c r="Q86" s="91">
        <f t="shared" si="9"/>
        <v>0</v>
      </c>
      <c r="R86" s="91">
        <f t="shared" si="9"/>
        <v>0</v>
      </c>
      <c r="S86" s="91">
        <f t="shared" si="9"/>
        <v>0</v>
      </c>
      <c r="T86" s="91">
        <f t="shared" si="9"/>
        <v>0</v>
      </c>
      <c r="U86" s="91">
        <f t="shared" si="9"/>
        <v>0</v>
      </c>
      <c r="V86" s="91">
        <f t="shared" si="9"/>
        <v>0</v>
      </c>
      <c r="W86" s="91">
        <f t="shared" si="9"/>
        <v>0</v>
      </c>
      <c r="X86" s="91">
        <f t="shared" si="9"/>
        <v>0</v>
      </c>
      <c r="Y86" s="91">
        <f t="shared" si="9"/>
        <v>0</v>
      </c>
      <c r="Z86" s="91">
        <f t="shared" si="9"/>
        <v>0</v>
      </c>
      <c r="AA86" s="91">
        <f t="shared" si="9"/>
        <v>0</v>
      </c>
      <c r="AB86" s="91">
        <f t="shared" si="9"/>
        <v>0</v>
      </c>
      <c r="AC86" s="91">
        <f t="shared" si="9"/>
        <v>0</v>
      </c>
      <c r="AD86" s="91">
        <f t="shared" si="9"/>
        <v>0</v>
      </c>
      <c r="AE86" s="91">
        <f t="shared" si="9"/>
        <v>0</v>
      </c>
      <c r="AF86" s="91">
        <f t="shared" si="9"/>
        <v>0</v>
      </c>
    </row>
    <row r="87" spans="1:32" s="83" customFormat="1" ht="32.25" customHeight="1" thickTop="1" x14ac:dyDescent="0.25">
      <c r="A87" s="92" t="s">
        <v>63</v>
      </c>
      <c r="B87" s="93">
        <f t="shared" si="7"/>
        <v>0</v>
      </c>
      <c r="C87" s="93">
        <f t="shared" ref="C87:AF87" si="10">C69-C86</f>
        <v>0</v>
      </c>
      <c r="D87" s="93">
        <f t="shared" si="10"/>
        <v>0</v>
      </c>
      <c r="E87" s="93">
        <f t="shared" si="10"/>
        <v>0</v>
      </c>
      <c r="F87" s="93">
        <f t="shared" si="10"/>
        <v>0</v>
      </c>
      <c r="G87" s="93">
        <f t="shared" si="10"/>
        <v>0</v>
      </c>
      <c r="H87" s="93">
        <f t="shared" si="10"/>
        <v>0</v>
      </c>
      <c r="I87" s="93">
        <f t="shared" si="10"/>
        <v>0</v>
      </c>
      <c r="J87" s="93">
        <f t="shared" si="10"/>
        <v>0</v>
      </c>
      <c r="K87" s="93">
        <f t="shared" si="10"/>
        <v>0</v>
      </c>
      <c r="L87" s="93">
        <f t="shared" si="10"/>
        <v>0</v>
      </c>
      <c r="M87" s="93">
        <f t="shared" si="10"/>
        <v>0</v>
      </c>
      <c r="N87" s="93">
        <f t="shared" si="10"/>
        <v>0</v>
      </c>
      <c r="O87" s="93">
        <f t="shared" si="10"/>
        <v>0</v>
      </c>
      <c r="P87" s="93">
        <f t="shared" si="10"/>
        <v>0</v>
      </c>
      <c r="Q87" s="93">
        <f t="shared" si="10"/>
        <v>0</v>
      </c>
      <c r="R87" s="93">
        <f t="shared" si="10"/>
        <v>0</v>
      </c>
      <c r="S87" s="93">
        <f t="shared" si="10"/>
        <v>0</v>
      </c>
      <c r="T87" s="93">
        <f t="shared" si="10"/>
        <v>0</v>
      </c>
      <c r="U87" s="93">
        <f t="shared" si="10"/>
        <v>0</v>
      </c>
      <c r="V87" s="93">
        <f t="shared" si="10"/>
        <v>0</v>
      </c>
      <c r="W87" s="93">
        <f t="shared" si="10"/>
        <v>0</v>
      </c>
      <c r="X87" s="93">
        <f t="shared" si="10"/>
        <v>0</v>
      </c>
      <c r="Y87" s="93">
        <f t="shared" si="10"/>
        <v>0</v>
      </c>
      <c r="Z87" s="93">
        <f t="shared" si="10"/>
        <v>0</v>
      </c>
      <c r="AA87" s="93">
        <f t="shared" si="10"/>
        <v>0</v>
      </c>
      <c r="AB87" s="93">
        <f t="shared" si="10"/>
        <v>0</v>
      </c>
      <c r="AC87" s="93">
        <f t="shared" si="10"/>
        <v>0</v>
      </c>
      <c r="AD87" s="93">
        <f t="shared" si="10"/>
        <v>0</v>
      </c>
      <c r="AE87" s="93">
        <f t="shared" si="10"/>
        <v>0</v>
      </c>
      <c r="AF87" s="93">
        <f t="shared" si="10"/>
        <v>0</v>
      </c>
    </row>
    <row r="90" spans="1:32" ht="47.25" x14ac:dyDescent="0.25">
      <c r="A90" s="82" t="s">
        <v>74</v>
      </c>
      <c r="B90" s="36"/>
      <c r="G90" s="67"/>
      <c r="I90" s="67"/>
      <c r="J90" s="67"/>
      <c r="K90" s="67"/>
      <c r="L90" s="67"/>
    </row>
    <row r="91" spans="1:32" ht="15.75" x14ac:dyDescent="0.25">
      <c r="A91" s="71"/>
      <c r="B91" s="76" t="s">
        <v>16</v>
      </c>
      <c r="C91" s="76">
        <v>1</v>
      </c>
      <c r="D91" s="76">
        <v>2</v>
      </c>
      <c r="E91" s="76">
        <v>3</v>
      </c>
      <c r="F91" s="76">
        <v>4</v>
      </c>
      <c r="G91" s="76">
        <v>5</v>
      </c>
      <c r="H91" s="76">
        <v>6</v>
      </c>
      <c r="I91" s="76">
        <v>7</v>
      </c>
      <c r="J91" s="76">
        <v>8</v>
      </c>
      <c r="K91" s="76">
        <v>9</v>
      </c>
      <c r="L91" s="76">
        <v>10</v>
      </c>
      <c r="M91" s="76">
        <v>11</v>
      </c>
      <c r="N91" s="76">
        <v>12</v>
      </c>
      <c r="O91" s="76">
        <v>13</v>
      </c>
      <c r="P91" s="76">
        <v>14</v>
      </c>
      <c r="Q91" s="76">
        <v>15</v>
      </c>
      <c r="R91" s="76">
        <v>16</v>
      </c>
      <c r="S91" s="76">
        <v>17</v>
      </c>
      <c r="T91" s="76">
        <v>18</v>
      </c>
      <c r="U91" s="76">
        <v>19</v>
      </c>
      <c r="V91" s="76">
        <v>20</v>
      </c>
      <c r="W91" s="76">
        <v>21</v>
      </c>
      <c r="X91" s="76">
        <v>22</v>
      </c>
      <c r="Y91" s="76">
        <v>23</v>
      </c>
      <c r="Z91" s="76">
        <v>24</v>
      </c>
      <c r="AA91" s="76">
        <v>25</v>
      </c>
      <c r="AB91" s="76">
        <v>26</v>
      </c>
      <c r="AC91" s="76">
        <v>27</v>
      </c>
      <c r="AD91" s="76">
        <v>28</v>
      </c>
      <c r="AE91" s="76">
        <v>29</v>
      </c>
      <c r="AF91" s="76">
        <v>30</v>
      </c>
    </row>
    <row r="92" spans="1:32" ht="18" customHeight="1" x14ac:dyDescent="0.25">
      <c r="A92" s="85" t="s">
        <v>75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ht="25.5" x14ac:dyDescent="0.25">
      <c r="A93" s="66" t="str">
        <f>[1]Investitie!B92</f>
        <v>ASISTENŢĂ FINANCIARĂ NERAMBURSABILĂ SOLICITATĂ</v>
      </c>
      <c r="B93" s="36">
        <f>SUM(C93:G93)</f>
        <v>0</v>
      </c>
      <c r="C93" s="9">
        <f>'P4 - OC '!D68</f>
        <v>0</v>
      </c>
      <c r="D93" s="9">
        <f>'P4 - OC '!E68</f>
        <v>0</v>
      </c>
      <c r="E93" s="9">
        <f>'P4 - OC '!F68</f>
        <v>0</v>
      </c>
      <c r="F93" s="9">
        <f>'P4 - OC '!G68</f>
        <v>0</v>
      </c>
      <c r="G93" s="9">
        <f>'P4 - OC '!H68</f>
        <v>0</v>
      </c>
      <c r="I93" s="67"/>
      <c r="J93" s="67"/>
      <c r="K93" s="67"/>
      <c r="L93" s="67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ht="15.75" x14ac:dyDescent="0.25">
      <c r="A94" s="66" t="str">
        <f>[1]Investitie!B94</f>
        <v>Surse proprii</v>
      </c>
      <c r="B94" s="36">
        <f>SUM(C94:G94)</f>
        <v>0</v>
      </c>
      <c r="C94" s="80">
        <v>0</v>
      </c>
      <c r="D94" s="80">
        <v>0</v>
      </c>
      <c r="E94" s="80">
        <v>0</v>
      </c>
      <c r="F94" s="80">
        <v>0</v>
      </c>
      <c r="G94" s="80">
        <v>0</v>
      </c>
      <c r="I94" s="67"/>
      <c r="J94" s="67"/>
      <c r="K94" s="67"/>
      <c r="L94" s="67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</row>
    <row r="95" spans="1:32" ht="25.5" x14ac:dyDescent="0.25">
      <c r="A95" s="66" t="str">
        <f>[1]Investitie!B95</f>
        <v>Contributie publica (veniturile nete actualizate, pentru proiecte generatoare de venit)</v>
      </c>
      <c r="B95" s="36">
        <f t="shared" ref="B95:B96" si="11">SUM(C95:G95)</f>
        <v>0</v>
      </c>
      <c r="C95" s="80">
        <v>0</v>
      </c>
      <c r="D95" s="80">
        <v>0</v>
      </c>
      <c r="E95" s="80">
        <v>0</v>
      </c>
      <c r="F95" s="80">
        <v>0</v>
      </c>
      <c r="G95" s="80">
        <v>0</v>
      </c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</row>
    <row r="96" spans="1:32" x14ac:dyDescent="0.25">
      <c r="A96" s="66" t="str">
        <f>[1]Investitie!B96</f>
        <v>Imprumuturi bancare (surse imprumutate)</v>
      </c>
      <c r="B96" s="36">
        <f t="shared" si="11"/>
        <v>0</v>
      </c>
      <c r="C96" s="80">
        <v>0</v>
      </c>
      <c r="D96" s="80">
        <v>0</v>
      </c>
      <c r="E96" s="80">
        <v>0</v>
      </c>
      <c r="F96" s="80">
        <v>0</v>
      </c>
      <c r="G96" s="80">
        <v>0</v>
      </c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</row>
    <row r="97" spans="1:32" s="87" customFormat="1" ht="26.25" thickBot="1" x14ac:dyDescent="0.25">
      <c r="A97" s="94" t="s">
        <v>76</v>
      </c>
      <c r="B97" s="90">
        <f>SUM(B93:B96)</f>
        <v>0</v>
      </c>
      <c r="C97" s="90">
        <f>SUM(C93:C96)</f>
        <v>0</v>
      </c>
      <c r="D97" s="90">
        <f t="shared" ref="D97:G97" si="12">SUM(D93:D96)</f>
        <v>0</v>
      </c>
      <c r="E97" s="90">
        <f t="shared" si="12"/>
        <v>0</v>
      </c>
      <c r="F97" s="90">
        <f t="shared" si="12"/>
        <v>0</v>
      </c>
      <c r="G97" s="90">
        <f t="shared" si="12"/>
        <v>0</v>
      </c>
      <c r="H97" s="8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87" customFormat="1" ht="13.5" thickTop="1" x14ac:dyDescent="0.2">
      <c r="A98" s="85"/>
      <c r="B98" s="36"/>
      <c r="C98" s="36"/>
      <c r="D98" s="36"/>
      <c r="E98" s="36"/>
      <c r="F98" s="36"/>
      <c r="G98" s="36"/>
      <c r="H98" s="8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87" customFormat="1" ht="12.75" x14ac:dyDescent="0.2">
      <c r="A99" s="85" t="s">
        <v>77</v>
      </c>
      <c r="B99" s="36"/>
      <c r="C99" s="36"/>
      <c r="D99" s="36"/>
      <c r="E99" s="36"/>
      <c r="F99" s="36"/>
      <c r="G99" s="36"/>
      <c r="H99" s="8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x14ac:dyDescent="0.25">
      <c r="A100" s="66" t="s">
        <v>78</v>
      </c>
      <c r="B100" s="9">
        <f>SUM(C100:AF100)</f>
        <v>0</v>
      </c>
      <c r="C100" s="80">
        <v>0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</row>
    <row r="101" spans="1:32" x14ac:dyDescent="0.25">
      <c r="A101" s="66" t="s">
        <v>79</v>
      </c>
      <c r="B101" s="9">
        <f>SUM(C101:AF101)</f>
        <v>0</v>
      </c>
      <c r="C101" s="80">
        <v>0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</row>
    <row r="102" spans="1:32" s="87" customFormat="1" ht="25.5" x14ac:dyDescent="0.2">
      <c r="A102" s="85" t="s">
        <v>80</v>
      </c>
      <c r="B102" s="88">
        <f>SUM(C102:P102)</f>
        <v>0</v>
      </c>
      <c r="C102" s="36">
        <f>C101+C100</f>
        <v>0</v>
      </c>
      <c r="D102" s="36">
        <f t="shared" ref="D102:AF102" si="13">D101+D100</f>
        <v>0</v>
      </c>
      <c r="E102" s="36">
        <f t="shared" si="13"/>
        <v>0</v>
      </c>
      <c r="F102" s="36">
        <f t="shared" si="13"/>
        <v>0</v>
      </c>
      <c r="G102" s="36">
        <f t="shared" si="13"/>
        <v>0</v>
      </c>
      <c r="H102" s="36">
        <f t="shared" si="13"/>
        <v>0</v>
      </c>
      <c r="I102" s="36">
        <f t="shared" si="13"/>
        <v>0</v>
      </c>
      <c r="J102" s="36">
        <f t="shared" si="13"/>
        <v>0</v>
      </c>
      <c r="K102" s="36">
        <f t="shared" si="13"/>
        <v>0</v>
      </c>
      <c r="L102" s="36">
        <f t="shared" si="13"/>
        <v>0</v>
      </c>
      <c r="M102" s="36">
        <f t="shared" si="13"/>
        <v>0</v>
      </c>
      <c r="N102" s="36">
        <f t="shared" si="13"/>
        <v>0</v>
      </c>
      <c r="O102" s="36">
        <f t="shared" si="13"/>
        <v>0</v>
      </c>
      <c r="P102" s="36">
        <f t="shared" si="13"/>
        <v>0</v>
      </c>
      <c r="Q102" s="36">
        <f t="shared" si="13"/>
        <v>0</v>
      </c>
      <c r="R102" s="36">
        <f t="shared" si="13"/>
        <v>0</v>
      </c>
      <c r="S102" s="36">
        <f t="shared" si="13"/>
        <v>0</v>
      </c>
      <c r="T102" s="36">
        <f t="shared" si="13"/>
        <v>0</v>
      </c>
      <c r="U102" s="36">
        <f t="shared" si="13"/>
        <v>0</v>
      </c>
      <c r="V102" s="36">
        <f t="shared" si="13"/>
        <v>0</v>
      </c>
      <c r="W102" s="36">
        <f t="shared" si="13"/>
        <v>0</v>
      </c>
      <c r="X102" s="36">
        <f t="shared" si="13"/>
        <v>0</v>
      </c>
      <c r="Y102" s="36">
        <f t="shared" si="13"/>
        <v>0</v>
      </c>
      <c r="Z102" s="36">
        <f t="shared" si="13"/>
        <v>0</v>
      </c>
      <c r="AA102" s="36">
        <f t="shared" si="13"/>
        <v>0</v>
      </c>
      <c r="AB102" s="36">
        <f t="shared" si="13"/>
        <v>0</v>
      </c>
      <c r="AC102" s="36">
        <f t="shared" si="13"/>
        <v>0</v>
      </c>
      <c r="AD102" s="36">
        <f t="shared" si="13"/>
        <v>0</v>
      </c>
      <c r="AE102" s="36">
        <f t="shared" si="13"/>
        <v>0</v>
      </c>
      <c r="AF102" s="36">
        <f t="shared" si="13"/>
        <v>0</v>
      </c>
    </row>
    <row r="103" spans="1:32" x14ac:dyDescent="0.25"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x14ac:dyDescent="0.25">
      <c r="A104" s="85" t="s">
        <v>81</v>
      </c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</row>
    <row r="105" spans="1:32" ht="15.75" x14ac:dyDescent="0.25">
      <c r="A105" s="71" t="s">
        <v>82</v>
      </c>
      <c r="B105" s="36">
        <f>SUM(C105:G105)</f>
        <v>0</v>
      </c>
      <c r="C105" s="88">
        <f>'Lider OC'!D62</f>
        <v>0</v>
      </c>
      <c r="D105" s="88">
        <f>'Lider OC'!E62</f>
        <v>0</v>
      </c>
      <c r="E105" s="88">
        <f>'Lider OC'!F62</f>
        <v>0</v>
      </c>
      <c r="F105" s="88">
        <f>'Lider OC'!G62</f>
        <v>0</v>
      </c>
      <c r="G105" s="88">
        <f>'Lider OC'!H62</f>
        <v>0</v>
      </c>
      <c r="I105" s="67"/>
      <c r="J105" s="67"/>
      <c r="K105" s="67"/>
      <c r="L105" s="67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</row>
    <row r="106" spans="1:32" ht="25.5" x14ac:dyDescent="0.25">
      <c r="A106" s="85" t="s">
        <v>83</v>
      </c>
      <c r="B106" s="9">
        <f t="shared" ref="B106:G106" si="14">B105</f>
        <v>0</v>
      </c>
      <c r="C106" s="9">
        <f>C105</f>
        <v>0</v>
      </c>
      <c r="D106" s="9">
        <f t="shared" si="14"/>
        <v>0</v>
      </c>
      <c r="E106" s="9">
        <f t="shared" si="14"/>
        <v>0</v>
      </c>
      <c r="F106" s="9">
        <f t="shared" si="14"/>
        <v>0</v>
      </c>
      <c r="G106" s="9">
        <f t="shared" si="14"/>
        <v>0</v>
      </c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ht="25.5" x14ac:dyDescent="0.25">
      <c r="A107" s="85" t="s">
        <v>84</v>
      </c>
      <c r="B107" s="9">
        <f t="shared" ref="B107:AF107" si="15">B106+B102</f>
        <v>0</v>
      </c>
      <c r="C107" s="9">
        <f>C106+C102</f>
        <v>0</v>
      </c>
      <c r="D107" s="9">
        <f>D106+D102</f>
        <v>0</v>
      </c>
      <c r="E107" s="9">
        <f t="shared" si="15"/>
        <v>0</v>
      </c>
      <c r="F107" s="9">
        <f t="shared" si="15"/>
        <v>0</v>
      </c>
      <c r="G107" s="9">
        <f t="shared" si="15"/>
        <v>0</v>
      </c>
      <c r="H107" s="9">
        <f t="shared" si="15"/>
        <v>0</v>
      </c>
      <c r="I107" s="9">
        <f t="shared" si="15"/>
        <v>0</v>
      </c>
      <c r="J107" s="9">
        <f t="shared" si="15"/>
        <v>0</v>
      </c>
      <c r="K107" s="9">
        <f t="shared" si="15"/>
        <v>0</v>
      </c>
      <c r="L107" s="9">
        <f t="shared" si="15"/>
        <v>0</v>
      </c>
      <c r="M107" s="9">
        <f t="shared" si="15"/>
        <v>0</v>
      </c>
      <c r="N107" s="9">
        <f t="shared" si="15"/>
        <v>0</v>
      </c>
      <c r="O107" s="9">
        <f t="shared" si="15"/>
        <v>0</v>
      </c>
      <c r="P107" s="9">
        <f t="shared" si="15"/>
        <v>0</v>
      </c>
      <c r="Q107" s="9">
        <f t="shared" si="15"/>
        <v>0</v>
      </c>
      <c r="R107" s="9">
        <f t="shared" si="15"/>
        <v>0</v>
      </c>
      <c r="S107" s="9">
        <f t="shared" si="15"/>
        <v>0</v>
      </c>
      <c r="T107" s="9">
        <f t="shared" si="15"/>
        <v>0</v>
      </c>
      <c r="U107" s="9">
        <f t="shared" si="15"/>
        <v>0</v>
      </c>
      <c r="V107" s="9">
        <f t="shared" si="15"/>
        <v>0</v>
      </c>
      <c r="W107" s="9">
        <f t="shared" si="15"/>
        <v>0</v>
      </c>
      <c r="X107" s="9">
        <f t="shared" si="15"/>
        <v>0</v>
      </c>
      <c r="Y107" s="9">
        <f t="shared" si="15"/>
        <v>0</v>
      </c>
      <c r="Z107" s="9">
        <f t="shared" si="15"/>
        <v>0</v>
      </c>
      <c r="AA107" s="9">
        <f t="shared" si="15"/>
        <v>0</v>
      </c>
      <c r="AB107" s="9">
        <f t="shared" si="15"/>
        <v>0</v>
      </c>
      <c r="AC107" s="9">
        <f t="shared" si="15"/>
        <v>0</v>
      </c>
      <c r="AD107" s="9">
        <f t="shared" si="15"/>
        <v>0</v>
      </c>
      <c r="AE107" s="9">
        <f t="shared" si="15"/>
        <v>0</v>
      </c>
      <c r="AF107" s="9">
        <f t="shared" si="15"/>
        <v>0</v>
      </c>
    </row>
    <row r="108" spans="1:32" ht="15.75" x14ac:dyDescent="0.25">
      <c r="A108" s="82" t="s">
        <v>85</v>
      </c>
      <c r="B108" s="9">
        <f>B97-B107</f>
        <v>0</v>
      </c>
      <c r="C108" s="9">
        <f>C97-C107</f>
        <v>0</v>
      </c>
      <c r="D108" s="9">
        <f t="shared" ref="D108:AF108" si="16">D97-D107</f>
        <v>0</v>
      </c>
      <c r="E108" s="9">
        <f t="shared" si="16"/>
        <v>0</v>
      </c>
      <c r="F108" s="9">
        <f t="shared" si="16"/>
        <v>0</v>
      </c>
      <c r="G108" s="9">
        <f>G97-G107</f>
        <v>0</v>
      </c>
      <c r="H108" s="9">
        <f t="shared" si="16"/>
        <v>0</v>
      </c>
      <c r="I108" s="9">
        <f t="shared" si="16"/>
        <v>0</v>
      </c>
      <c r="J108" s="9">
        <f t="shared" si="16"/>
        <v>0</v>
      </c>
      <c r="K108" s="9">
        <f t="shared" si="16"/>
        <v>0</v>
      </c>
      <c r="L108" s="9">
        <f t="shared" si="16"/>
        <v>0</v>
      </c>
      <c r="M108" s="9">
        <f t="shared" si="16"/>
        <v>0</v>
      </c>
      <c r="N108" s="9">
        <f t="shared" si="16"/>
        <v>0</v>
      </c>
      <c r="O108" s="9">
        <f t="shared" si="16"/>
        <v>0</v>
      </c>
      <c r="P108" s="9">
        <f t="shared" si="16"/>
        <v>0</v>
      </c>
      <c r="Q108" s="9">
        <f t="shared" si="16"/>
        <v>0</v>
      </c>
      <c r="R108" s="9">
        <f t="shared" si="16"/>
        <v>0</v>
      </c>
      <c r="S108" s="9">
        <f t="shared" si="16"/>
        <v>0</v>
      </c>
      <c r="T108" s="9">
        <f t="shared" si="16"/>
        <v>0</v>
      </c>
      <c r="U108" s="9">
        <f t="shared" si="16"/>
        <v>0</v>
      </c>
      <c r="V108" s="9">
        <f t="shared" si="16"/>
        <v>0</v>
      </c>
      <c r="W108" s="9">
        <f t="shared" si="16"/>
        <v>0</v>
      </c>
      <c r="X108" s="9">
        <f t="shared" si="16"/>
        <v>0</v>
      </c>
      <c r="Y108" s="9">
        <f t="shared" si="16"/>
        <v>0</v>
      </c>
      <c r="Z108" s="9">
        <f t="shared" si="16"/>
        <v>0</v>
      </c>
      <c r="AA108" s="9">
        <f t="shared" si="16"/>
        <v>0</v>
      </c>
      <c r="AB108" s="9">
        <f t="shared" si="16"/>
        <v>0</v>
      </c>
      <c r="AC108" s="9">
        <f t="shared" si="16"/>
        <v>0</v>
      </c>
      <c r="AD108" s="9">
        <f t="shared" si="16"/>
        <v>0</v>
      </c>
      <c r="AE108" s="9">
        <f t="shared" si="16"/>
        <v>0</v>
      </c>
      <c r="AF108" s="9">
        <f t="shared" si="16"/>
        <v>0</v>
      </c>
    </row>
    <row r="109" spans="1:32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x14ac:dyDescent="0.25">
      <c r="A110" s="95" t="s">
        <v>86</v>
      </c>
      <c r="B110" s="96">
        <f t="shared" ref="B110:AF110" si="17">B87+B108</f>
        <v>0</v>
      </c>
      <c r="C110" s="96">
        <f t="shared" si="17"/>
        <v>0</v>
      </c>
      <c r="D110" s="96">
        <f t="shared" si="17"/>
        <v>0</v>
      </c>
      <c r="E110" s="96">
        <f t="shared" si="17"/>
        <v>0</v>
      </c>
      <c r="F110" s="96">
        <f t="shared" si="17"/>
        <v>0</v>
      </c>
      <c r="G110" s="96">
        <f t="shared" si="17"/>
        <v>0</v>
      </c>
      <c r="H110" s="96">
        <f t="shared" si="17"/>
        <v>0</v>
      </c>
      <c r="I110" s="96">
        <f t="shared" si="17"/>
        <v>0</v>
      </c>
      <c r="J110" s="96">
        <f t="shared" si="17"/>
        <v>0</v>
      </c>
      <c r="K110" s="96">
        <f t="shared" si="17"/>
        <v>0</v>
      </c>
      <c r="L110" s="96">
        <f t="shared" si="17"/>
        <v>0</v>
      </c>
      <c r="M110" s="96">
        <f t="shared" si="17"/>
        <v>0</v>
      </c>
      <c r="N110" s="96">
        <f t="shared" si="17"/>
        <v>0</v>
      </c>
      <c r="O110" s="96">
        <f t="shared" si="17"/>
        <v>0</v>
      </c>
      <c r="P110" s="96">
        <f t="shared" si="17"/>
        <v>0</v>
      </c>
      <c r="Q110" s="96">
        <f t="shared" si="17"/>
        <v>0</v>
      </c>
      <c r="R110" s="96">
        <f t="shared" si="17"/>
        <v>0</v>
      </c>
      <c r="S110" s="96">
        <f t="shared" si="17"/>
        <v>0</v>
      </c>
      <c r="T110" s="96">
        <f t="shared" si="17"/>
        <v>0</v>
      </c>
      <c r="U110" s="96">
        <f t="shared" si="17"/>
        <v>0</v>
      </c>
      <c r="V110" s="96">
        <f t="shared" si="17"/>
        <v>0</v>
      </c>
      <c r="W110" s="96">
        <f t="shared" si="17"/>
        <v>0</v>
      </c>
      <c r="X110" s="96">
        <f t="shared" si="17"/>
        <v>0</v>
      </c>
      <c r="Y110" s="96">
        <f t="shared" si="17"/>
        <v>0</v>
      </c>
      <c r="Z110" s="96">
        <f t="shared" si="17"/>
        <v>0</v>
      </c>
      <c r="AA110" s="96">
        <f t="shared" si="17"/>
        <v>0</v>
      </c>
      <c r="AB110" s="96">
        <f t="shared" si="17"/>
        <v>0</v>
      </c>
      <c r="AC110" s="96">
        <f t="shared" si="17"/>
        <v>0</v>
      </c>
      <c r="AD110" s="96">
        <f t="shared" si="17"/>
        <v>0</v>
      </c>
      <c r="AE110" s="96">
        <f t="shared" si="17"/>
        <v>0</v>
      </c>
      <c r="AF110" s="96">
        <f t="shared" si="17"/>
        <v>0</v>
      </c>
    </row>
    <row r="111" spans="1:32" x14ac:dyDescent="0.25">
      <c r="A111" s="97" t="s">
        <v>87</v>
      </c>
      <c r="B111" s="96" t="s">
        <v>88</v>
      </c>
      <c r="C111" s="96">
        <v>0</v>
      </c>
      <c r="D111" s="96">
        <f t="shared" ref="D111:AF111" si="18">C112</f>
        <v>0</v>
      </c>
      <c r="E111" s="96">
        <f t="shared" si="18"/>
        <v>0</v>
      </c>
      <c r="F111" s="96">
        <f t="shared" si="18"/>
        <v>0</v>
      </c>
      <c r="G111" s="96">
        <f t="shared" si="18"/>
        <v>0</v>
      </c>
      <c r="H111" s="96">
        <f t="shared" si="18"/>
        <v>0</v>
      </c>
      <c r="I111" s="96">
        <f t="shared" si="18"/>
        <v>0</v>
      </c>
      <c r="J111" s="96">
        <f t="shared" si="18"/>
        <v>0</v>
      </c>
      <c r="K111" s="96">
        <f t="shared" si="18"/>
        <v>0</v>
      </c>
      <c r="L111" s="96">
        <f t="shared" si="18"/>
        <v>0</v>
      </c>
      <c r="M111" s="96">
        <f t="shared" si="18"/>
        <v>0</v>
      </c>
      <c r="N111" s="96">
        <f t="shared" si="18"/>
        <v>0</v>
      </c>
      <c r="O111" s="96">
        <f t="shared" si="18"/>
        <v>0</v>
      </c>
      <c r="P111" s="96">
        <f t="shared" si="18"/>
        <v>0</v>
      </c>
      <c r="Q111" s="96">
        <f t="shared" si="18"/>
        <v>0</v>
      </c>
      <c r="R111" s="96">
        <f t="shared" si="18"/>
        <v>0</v>
      </c>
      <c r="S111" s="96">
        <f t="shared" si="18"/>
        <v>0</v>
      </c>
      <c r="T111" s="96">
        <f t="shared" si="18"/>
        <v>0</v>
      </c>
      <c r="U111" s="96">
        <f t="shared" si="18"/>
        <v>0</v>
      </c>
      <c r="V111" s="96">
        <f t="shared" si="18"/>
        <v>0</v>
      </c>
      <c r="W111" s="96">
        <f t="shared" si="18"/>
        <v>0</v>
      </c>
      <c r="X111" s="96">
        <f t="shared" si="18"/>
        <v>0</v>
      </c>
      <c r="Y111" s="96">
        <f t="shared" si="18"/>
        <v>0</v>
      </c>
      <c r="Z111" s="96">
        <f t="shared" si="18"/>
        <v>0</v>
      </c>
      <c r="AA111" s="96">
        <f t="shared" si="18"/>
        <v>0</v>
      </c>
      <c r="AB111" s="96">
        <f t="shared" si="18"/>
        <v>0</v>
      </c>
      <c r="AC111" s="96">
        <f t="shared" si="18"/>
        <v>0</v>
      </c>
      <c r="AD111" s="96">
        <f t="shared" si="18"/>
        <v>0</v>
      </c>
      <c r="AE111" s="96">
        <f t="shared" si="18"/>
        <v>0</v>
      </c>
      <c r="AF111" s="96">
        <f t="shared" si="18"/>
        <v>0</v>
      </c>
    </row>
    <row r="112" spans="1:32" x14ac:dyDescent="0.25">
      <c r="A112" s="97" t="s">
        <v>89</v>
      </c>
      <c r="B112" s="96" t="s">
        <v>88</v>
      </c>
      <c r="C112" s="96">
        <f>C111+C110</f>
        <v>0</v>
      </c>
      <c r="D112" s="96">
        <f t="shared" ref="D112:AF112" si="19">D111+D110</f>
        <v>0</v>
      </c>
      <c r="E112" s="96">
        <f t="shared" si="19"/>
        <v>0</v>
      </c>
      <c r="F112" s="96">
        <f t="shared" si="19"/>
        <v>0</v>
      </c>
      <c r="G112" s="96">
        <f t="shared" si="19"/>
        <v>0</v>
      </c>
      <c r="H112" s="96">
        <f t="shared" si="19"/>
        <v>0</v>
      </c>
      <c r="I112" s="96">
        <f t="shared" si="19"/>
        <v>0</v>
      </c>
      <c r="J112" s="96">
        <f t="shared" si="19"/>
        <v>0</v>
      </c>
      <c r="K112" s="96">
        <f t="shared" si="19"/>
        <v>0</v>
      </c>
      <c r="L112" s="96">
        <f t="shared" si="19"/>
        <v>0</v>
      </c>
      <c r="M112" s="96">
        <f t="shared" si="19"/>
        <v>0</v>
      </c>
      <c r="N112" s="96">
        <f t="shared" si="19"/>
        <v>0</v>
      </c>
      <c r="O112" s="96">
        <f t="shared" si="19"/>
        <v>0</v>
      </c>
      <c r="P112" s="96">
        <f t="shared" si="19"/>
        <v>0</v>
      </c>
      <c r="Q112" s="96">
        <f t="shared" si="19"/>
        <v>0</v>
      </c>
      <c r="R112" s="96">
        <f t="shared" si="19"/>
        <v>0</v>
      </c>
      <c r="S112" s="96">
        <f t="shared" si="19"/>
        <v>0</v>
      </c>
      <c r="T112" s="96">
        <f t="shared" si="19"/>
        <v>0</v>
      </c>
      <c r="U112" s="96">
        <f t="shared" si="19"/>
        <v>0</v>
      </c>
      <c r="V112" s="96">
        <f t="shared" si="19"/>
        <v>0</v>
      </c>
      <c r="W112" s="96">
        <f t="shared" si="19"/>
        <v>0</v>
      </c>
      <c r="X112" s="96">
        <f t="shared" si="19"/>
        <v>0</v>
      </c>
      <c r="Y112" s="96">
        <f t="shared" si="19"/>
        <v>0</v>
      </c>
      <c r="Z112" s="96">
        <f t="shared" si="19"/>
        <v>0</v>
      </c>
      <c r="AA112" s="96">
        <f t="shared" si="19"/>
        <v>0</v>
      </c>
      <c r="AB112" s="96">
        <f t="shared" si="19"/>
        <v>0</v>
      </c>
      <c r="AC112" s="96">
        <f t="shared" si="19"/>
        <v>0</v>
      </c>
      <c r="AD112" s="96">
        <f t="shared" si="19"/>
        <v>0</v>
      </c>
      <c r="AE112" s="96">
        <f t="shared" si="19"/>
        <v>0</v>
      </c>
      <c r="AF112" s="96">
        <f t="shared" si="19"/>
        <v>0</v>
      </c>
    </row>
    <row r="113" spans="1:32" x14ac:dyDescent="0.25">
      <c r="A113" s="66" t="s">
        <v>174</v>
      </c>
      <c r="C113" s="9" t="str">
        <f>IF(C112&gt;=0,"OK","Nesustenabil")</f>
        <v>OK</v>
      </c>
      <c r="D113" s="9" t="str">
        <f t="shared" ref="D113:AF113" si="20">IF(D112&gt;=0,"OK","Nesustenabil")</f>
        <v>OK</v>
      </c>
      <c r="E113" s="9" t="str">
        <f t="shared" si="20"/>
        <v>OK</v>
      </c>
      <c r="F113" s="9" t="str">
        <f t="shared" si="20"/>
        <v>OK</v>
      </c>
      <c r="G113" s="9" t="str">
        <f t="shared" si="20"/>
        <v>OK</v>
      </c>
      <c r="H113" s="9" t="str">
        <f t="shared" si="20"/>
        <v>OK</v>
      </c>
      <c r="I113" s="9" t="str">
        <f t="shared" si="20"/>
        <v>OK</v>
      </c>
      <c r="J113" s="9" t="str">
        <f t="shared" si="20"/>
        <v>OK</v>
      </c>
      <c r="K113" s="9" t="str">
        <f t="shared" si="20"/>
        <v>OK</v>
      </c>
      <c r="L113" s="9" t="str">
        <f t="shared" si="20"/>
        <v>OK</v>
      </c>
      <c r="M113" s="9" t="str">
        <f t="shared" si="20"/>
        <v>OK</v>
      </c>
      <c r="N113" s="9" t="str">
        <f t="shared" si="20"/>
        <v>OK</v>
      </c>
      <c r="O113" s="9" t="str">
        <f t="shared" si="20"/>
        <v>OK</v>
      </c>
      <c r="P113" s="9" t="str">
        <f t="shared" si="20"/>
        <v>OK</v>
      </c>
      <c r="Q113" s="9" t="str">
        <f t="shared" si="20"/>
        <v>OK</v>
      </c>
      <c r="R113" s="9" t="str">
        <f t="shared" si="20"/>
        <v>OK</v>
      </c>
      <c r="S113" s="9" t="str">
        <f t="shared" si="20"/>
        <v>OK</v>
      </c>
      <c r="T113" s="9" t="str">
        <f t="shared" si="20"/>
        <v>OK</v>
      </c>
      <c r="U113" s="9" t="str">
        <f t="shared" si="20"/>
        <v>OK</v>
      </c>
      <c r="V113" s="9" t="str">
        <f t="shared" si="20"/>
        <v>OK</v>
      </c>
      <c r="W113" s="9" t="str">
        <f t="shared" si="20"/>
        <v>OK</v>
      </c>
      <c r="X113" s="9" t="str">
        <f t="shared" si="20"/>
        <v>OK</v>
      </c>
      <c r="Y113" s="9" t="str">
        <f t="shared" si="20"/>
        <v>OK</v>
      </c>
      <c r="Z113" s="9" t="str">
        <f t="shared" si="20"/>
        <v>OK</v>
      </c>
      <c r="AA113" s="9" t="str">
        <f t="shared" si="20"/>
        <v>OK</v>
      </c>
      <c r="AB113" s="9" t="str">
        <f t="shared" si="20"/>
        <v>OK</v>
      </c>
      <c r="AC113" s="9" t="str">
        <f t="shared" si="20"/>
        <v>OK</v>
      </c>
      <c r="AD113" s="9" t="str">
        <f t="shared" si="20"/>
        <v>OK</v>
      </c>
      <c r="AE113" s="9" t="str">
        <f t="shared" si="20"/>
        <v>OK</v>
      </c>
      <c r="AF113" s="9" t="str">
        <f t="shared" si="20"/>
        <v>OK</v>
      </c>
    </row>
    <row r="116" spans="1:32" ht="20.45" customHeight="1" x14ac:dyDescent="0.25">
      <c r="A116" s="199" t="s">
        <v>221</v>
      </c>
      <c r="B116" s="200"/>
      <c r="C116" s="200"/>
      <c r="D116" s="200"/>
      <c r="E116" s="200"/>
      <c r="F116" s="200"/>
      <c r="G116" s="200"/>
      <c r="H116" s="200"/>
      <c r="I116" s="200"/>
      <c r="J116" s="200"/>
      <c r="K116" s="200"/>
      <c r="L116" s="200"/>
      <c r="M116" s="199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199"/>
      <c r="Z116" s="200"/>
      <c r="AA116" s="200"/>
      <c r="AB116" s="200"/>
      <c r="AC116" s="200"/>
      <c r="AD116" s="200"/>
      <c r="AE116" s="200"/>
      <c r="AF116" s="200"/>
    </row>
    <row r="117" spans="1:32" ht="20.45" customHeight="1" x14ac:dyDescent="0.25">
      <c r="A117" s="181"/>
      <c r="B117" s="75"/>
      <c r="C117" s="76" t="str">
        <f>C50</f>
        <v>Implementare</v>
      </c>
      <c r="D117" s="76" t="str">
        <f t="shared" ref="D117:AF117" si="21">D50</f>
        <v>Implementare</v>
      </c>
      <c r="E117" s="76" t="str">
        <f t="shared" si="21"/>
        <v>Operare</v>
      </c>
      <c r="F117" s="76" t="str">
        <f t="shared" si="21"/>
        <v>Operare</v>
      </c>
      <c r="G117" s="76" t="str">
        <f t="shared" si="21"/>
        <v>Operare</v>
      </c>
      <c r="H117" s="76" t="str">
        <f t="shared" si="21"/>
        <v>Operare</v>
      </c>
      <c r="I117" s="76" t="str">
        <f t="shared" si="21"/>
        <v>Operare</v>
      </c>
      <c r="J117" s="76" t="str">
        <f t="shared" si="21"/>
        <v>Operare</v>
      </c>
      <c r="K117" s="76" t="str">
        <f t="shared" si="21"/>
        <v>Operare</v>
      </c>
      <c r="L117" s="76" t="str">
        <f t="shared" si="21"/>
        <v>Operare</v>
      </c>
      <c r="M117" s="76" t="str">
        <f t="shared" si="21"/>
        <v>Operare</v>
      </c>
      <c r="N117" s="76" t="str">
        <f t="shared" si="21"/>
        <v>Operare</v>
      </c>
      <c r="O117" s="76" t="str">
        <f t="shared" si="21"/>
        <v>Operare</v>
      </c>
      <c r="P117" s="76" t="str">
        <f t="shared" si="21"/>
        <v>Operare</v>
      </c>
      <c r="Q117" s="76" t="str">
        <f t="shared" si="21"/>
        <v>Operare</v>
      </c>
      <c r="R117" s="76" t="str">
        <f t="shared" si="21"/>
        <v>Operare</v>
      </c>
      <c r="S117" s="76" t="str">
        <f t="shared" si="21"/>
        <v>Operare</v>
      </c>
      <c r="T117" s="76" t="str">
        <f t="shared" si="21"/>
        <v>Operare</v>
      </c>
      <c r="U117" s="76" t="str">
        <f t="shared" si="21"/>
        <v>Operare</v>
      </c>
      <c r="V117" s="76" t="str">
        <f t="shared" si="21"/>
        <v>Operare</v>
      </c>
      <c r="W117" s="76" t="str">
        <f t="shared" si="21"/>
        <v>Operare</v>
      </c>
      <c r="X117" s="76" t="str">
        <f t="shared" si="21"/>
        <v>Operare</v>
      </c>
      <c r="Y117" s="76" t="str">
        <f t="shared" si="21"/>
        <v>Operare</v>
      </c>
      <c r="Z117" s="76" t="str">
        <f t="shared" si="21"/>
        <v>Operare</v>
      </c>
      <c r="AA117" s="76" t="str">
        <f t="shared" si="21"/>
        <v>Operare</v>
      </c>
      <c r="AB117" s="76" t="str">
        <f t="shared" si="21"/>
        <v>Operare</v>
      </c>
      <c r="AC117" s="76" t="str">
        <f t="shared" si="21"/>
        <v>Operare</v>
      </c>
      <c r="AD117" s="76" t="str">
        <f t="shared" si="21"/>
        <v>Operare</v>
      </c>
      <c r="AE117" s="76" t="str">
        <f t="shared" si="21"/>
        <v>Operare</v>
      </c>
      <c r="AF117" s="76" t="str">
        <f t="shared" si="21"/>
        <v>Operare</v>
      </c>
    </row>
    <row r="118" spans="1:32" ht="20.45" customHeight="1" x14ac:dyDescent="0.25">
      <c r="A118" s="181"/>
      <c r="B118" s="76" t="s">
        <v>16</v>
      </c>
      <c r="C118" s="178">
        <v>1</v>
      </c>
      <c r="D118" s="178">
        <v>2</v>
      </c>
      <c r="E118" s="178">
        <v>3</v>
      </c>
      <c r="F118" s="178">
        <v>4</v>
      </c>
      <c r="G118" s="178">
        <v>5</v>
      </c>
      <c r="H118" s="178">
        <v>6</v>
      </c>
      <c r="I118" s="178">
        <v>7</v>
      </c>
      <c r="J118" s="178">
        <v>8</v>
      </c>
      <c r="K118" s="178">
        <v>9</v>
      </c>
      <c r="L118" s="178">
        <v>10</v>
      </c>
      <c r="M118" s="178">
        <v>11</v>
      </c>
      <c r="N118" s="178">
        <v>12</v>
      </c>
      <c r="O118" s="178">
        <v>13</v>
      </c>
      <c r="P118" s="178">
        <v>14</v>
      </c>
      <c r="Q118" s="178">
        <v>15</v>
      </c>
      <c r="R118" s="178">
        <v>16</v>
      </c>
      <c r="S118" s="178">
        <v>17</v>
      </c>
      <c r="T118" s="178">
        <v>18</v>
      </c>
      <c r="U118" s="178">
        <v>19</v>
      </c>
      <c r="V118" s="178">
        <v>20</v>
      </c>
      <c r="W118" s="178">
        <v>21</v>
      </c>
      <c r="X118" s="178">
        <v>22</v>
      </c>
      <c r="Y118" s="178">
        <v>23</v>
      </c>
      <c r="Z118" s="178">
        <v>24</v>
      </c>
      <c r="AA118" s="178">
        <v>25</v>
      </c>
      <c r="AB118" s="178">
        <v>26</v>
      </c>
      <c r="AC118" s="178">
        <v>27</v>
      </c>
      <c r="AD118" s="178">
        <v>28</v>
      </c>
      <c r="AE118" s="178">
        <v>29</v>
      </c>
      <c r="AF118" s="178">
        <v>30</v>
      </c>
    </row>
    <row r="119" spans="1:32" ht="20.45" customHeight="1" x14ac:dyDescent="0.25">
      <c r="A119" s="79" t="s">
        <v>218</v>
      </c>
      <c r="B119" s="9">
        <f>SUM(C119:AF119)</f>
        <v>0</v>
      </c>
      <c r="C119" s="9">
        <f t="shared" ref="C119:AF120" si="22">C69-C25</f>
        <v>0</v>
      </c>
      <c r="D119" s="9">
        <f t="shared" si="22"/>
        <v>0</v>
      </c>
      <c r="E119" s="9">
        <f t="shared" si="22"/>
        <v>0</v>
      </c>
      <c r="F119" s="9">
        <f t="shared" si="22"/>
        <v>0</v>
      </c>
      <c r="G119" s="9">
        <f t="shared" si="22"/>
        <v>0</v>
      </c>
      <c r="H119" s="9">
        <f t="shared" si="22"/>
        <v>0</v>
      </c>
      <c r="I119" s="9">
        <f t="shared" si="22"/>
        <v>0</v>
      </c>
      <c r="J119" s="9">
        <f t="shared" si="22"/>
        <v>0</v>
      </c>
      <c r="K119" s="9">
        <f t="shared" si="22"/>
        <v>0</v>
      </c>
      <c r="L119" s="9">
        <f t="shared" si="22"/>
        <v>0</v>
      </c>
      <c r="M119" s="9">
        <f t="shared" si="22"/>
        <v>0</v>
      </c>
      <c r="N119" s="9">
        <f t="shared" si="22"/>
        <v>0</v>
      </c>
      <c r="O119" s="9">
        <f t="shared" si="22"/>
        <v>0</v>
      </c>
      <c r="P119" s="9">
        <f t="shared" si="22"/>
        <v>0</v>
      </c>
      <c r="Q119" s="9">
        <f t="shared" si="22"/>
        <v>0</v>
      </c>
      <c r="R119" s="9">
        <f t="shared" si="22"/>
        <v>0</v>
      </c>
      <c r="S119" s="9">
        <f t="shared" si="22"/>
        <v>0</v>
      </c>
      <c r="T119" s="9">
        <f t="shared" si="22"/>
        <v>0</v>
      </c>
      <c r="U119" s="9">
        <f t="shared" si="22"/>
        <v>0</v>
      </c>
      <c r="V119" s="9">
        <f t="shared" si="22"/>
        <v>0</v>
      </c>
      <c r="W119" s="9">
        <f t="shared" si="22"/>
        <v>0</v>
      </c>
      <c r="X119" s="9">
        <f t="shared" si="22"/>
        <v>0</v>
      </c>
      <c r="Y119" s="9">
        <f t="shared" si="22"/>
        <v>0</v>
      </c>
      <c r="Z119" s="9">
        <f t="shared" si="22"/>
        <v>0</v>
      </c>
      <c r="AA119" s="9">
        <f t="shared" si="22"/>
        <v>0</v>
      </c>
      <c r="AB119" s="9">
        <f t="shared" si="22"/>
        <v>0</v>
      </c>
      <c r="AC119" s="9">
        <f t="shared" si="22"/>
        <v>0</v>
      </c>
      <c r="AD119" s="9">
        <f t="shared" si="22"/>
        <v>0</v>
      </c>
      <c r="AE119" s="9">
        <f t="shared" si="22"/>
        <v>0</v>
      </c>
      <c r="AF119" s="9">
        <f t="shared" si="22"/>
        <v>0</v>
      </c>
    </row>
    <row r="120" spans="1:32" ht="20.45" customHeight="1" x14ac:dyDescent="0.25">
      <c r="A120" s="79" t="s">
        <v>222</v>
      </c>
      <c r="B120" s="9">
        <f>SUM(C120:AF120)</f>
        <v>0</v>
      </c>
      <c r="C120" s="9">
        <f>C70-C26</f>
        <v>0</v>
      </c>
      <c r="D120" s="9">
        <f>D70-D26</f>
        <v>0</v>
      </c>
      <c r="E120" s="9">
        <f>E70-E26</f>
        <v>0</v>
      </c>
      <c r="F120" s="9">
        <f>F70-F26</f>
        <v>0</v>
      </c>
      <c r="G120" s="9">
        <f t="shared" si="22"/>
        <v>0</v>
      </c>
      <c r="H120" s="9">
        <f t="shared" si="22"/>
        <v>0</v>
      </c>
      <c r="I120" s="9">
        <f t="shared" si="22"/>
        <v>0</v>
      </c>
      <c r="J120" s="9">
        <f t="shared" si="22"/>
        <v>0</v>
      </c>
      <c r="K120" s="9">
        <f t="shared" si="22"/>
        <v>0</v>
      </c>
      <c r="L120" s="9">
        <f t="shared" si="22"/>
        <v>0</v>
      </c>
      <c r="M120" s="9">
        <f t="shared" si="22"/>
        <v>0</v>
      </c>
      <c r="N120" s="9">
        <f t="shared" si="22"/>
        <v>0</v>
      </c>
      <c r="O120" s="9">
        <f t="shared" si="22"/>
        <v>0</v>
      </c>
      <c r="P120" s="9">
        <f t="shared" si="22"/>
        <v>0</v>
      </c>
      <c r="Q120" s="9">
        <f t="shared" si="22"/>
        <v>0</v>
      </c>
      <c r="R120" s="9">
        <f t="shared" si="22"/>
        <v>0</v>
      </c>
      <c r="S120" s="9">
        <f t="shared" si="22"/>
        <v>0</v>
      </c>
      <c r="T120" s="9">
        <f t="shared" si="22"/>
        <v>0</v>
      </c>
      <c r="U120" s="9">
        <f t="shared" si="22"/>
        <v>0</v>
      </c>
      <c r="V120" s="9">
        <f t="shared" si="22"/>
        <v>0</v>
      </c>
      <c r="W120" s="9">
        <f t="shared" si="22"/>
        <v>0</v>
      </c>
      <c r="X120" s="9">
        <f t="shared" si="22"/>
        <v>0</v>
      </c>
      <c r="Y120" s="9">
        <f t="shared" si="22"/>
        <v>0</v>
      </c>
      <c r="Z120" s="9">
        <f t="shared" si="22"/>
        <v>0</v>
      </c>
      <c r="AA120" s="9">
        <f t="shared" si="22"/>
        <v>0</v>
      </c>
      <c r="AB120" s="9">
        <f t="shared" si="22"/>
        <v>0</v>
      </c>
      <c r="AC120" s="9">
        <f t="shared" si="22"/>
        <v>0</v>
      </c>
      <c r="AD120" s="9">
        <f t="shared" si="22"/>
        <v>0</v>
      </c>
      <c r="AE120" s="9">
        <f t="shared" si="22"/>
        <v>0</v>
      </c>
      <c r="AF120" s="9">
        <f t="shared" si="22"/>
        <v>0</v>
      </c>
    </row>
    <row r="121" spans="1:32" ht="20.45" customHeight="1" x14ac:dyDescent="0.25">
      <c r="A121" s="79" t="s">
        <v>219</v>
      </c>
      <c r="B121" s="9">
        <f>SUM(C121:AF121)</f>
        <v>0</v>
      </c>
      <c r="C121" s="9">
        <f t="shared" ref="C121:AF121" si="23">C86-C42</f>
        <v>0</v>
      </c>
      <c r="D121" s="9">
        <f t="shared" si="23"/>
        <v>0</v>
      </c>
      <c r="E121" s="9">
        <f t="shared" si="23"/>
        <v>0</v>
      </c>
      <c r="F121" s="9">
        <f t="shared" si="23"/>
        <v>0</v>
      </c>
      <c r="G121" s="9">
        <f t="shared" si="23"/>
        <v>0</v>
      </c>
      <c r="H121" s="9">
        <f t="shared" si="23"/>
        <v>0</v>
      </c>
      <c r="I121" s="9">
        <f t="shared" si="23"/>
        <v>0</v>
      </c>
      <c r="J121" s="9">
        <f t="shared" si="23"/>
        <v>0</v>
      </c>
      <c r="K121" s="9">
        <f t="shared" si="23"/>
        <v>0</v>
      </c>
      <c r="L121" s="9">
        <f t="shared" si="23"/>
        <v>0</v>
      </c>
      <c r="M121" s="9">
        <f t="shared" si="23"/>
        <v>0</v>
      </c>
      <c r="N121" s="9">
        <f t="shared" si="23"/>
        <v>0</v>
      </c>
      <c r="O121" s="9">
        <f t="shared" si="23"/>
        <v>0</v>
      </c>
      <c r="P121" s="9">
        <f t="shared" si="23"/>
        <v>0</v>
      </c>
      <c r="Q121" s="9">
        <f t="shared" si="23"/>
        <v>0</v>
      </c>
      <c r="R121" s="9">
        <f t="shared" si="23"/>
        <v>0</v>
      </c>
      <c r="S121" s="9">
        <f t="shared" si="23"/>
        <v>0</v>
      </c>
      <c r="T121" s="9">
        <f t="shared" si="23"/>
        <v>0</v>
      </c>
      <c r="U121" s="9">
        <f t="shared" si="23"/>
        <v>0</v>
      </c>
      <c r="V121" s="9">
        <f t="shared" si="23"/>
        <v>0</v>
      </c>
      <c r="W121" s="9">
        <f t="shared" si="23"/>
        <v>0</v>
      </c>
      <c r="X121" s="9">
        <f t="shared" si="23"/>
        <v>0</v>
      </c>
      <c r="Y121" s="9">
        <f t="shared" si="23"/>
        <v>0</v>
      </c>
      <c r="Z121" s="9">
        <f t="shared" si="23"/>
        <v>0</v>
      </c>
      <c r="AA121" s="9">
        <f t="shared" si="23"/>
        <v>0</v>
      </c>
      <c r="AB121" s="9">
        <f t="shared" si="23"/>
        <v>0</v>
      </c>
      <c r="AC121" s="9">
        <f t="shared" si="23"/>
        <v>0</v>
      </c>
      <c r="AD121" s="9">
        <f t="shared" si="23"/>
        <v>0</v>
      </c>
      <c r="AE121" s="9">
        <f t="shared" si="23"/>
        <v>0</v>
      </c>
      <c r="AF121" s="9">
        <f t="shared" si="23"/>
        <v>0</v>
      </c>
    </row>
    <row r="122" spans="1:32" ht="25.9" customHeight="1" x14ac:dyDescent="0.25">
      <c r="A122" s="95" t="s">
        <v>220</v>
      </c>
      <c r="B122" s="96">
        <f>B119-B121</f>
        <v>0</v>
      </c>
      <c r="C122" s="96">
        <f>C119+C120-C121</f>
        <v>0</v>
      </c>
      <c r="D122" s="96">
        <f t="shared" ref="D122:AF122" si="24">D119+D120-D121</f>
        <v>0</v>
      </c>
      <c r="E122" s="96">
        <f t="shared" si="24"/>
        <v>0</v>
      </c>
      <c r="F122" s="96">
        <f t="shared" si="24"/>
        <v>0</v>
      </c>
      <c r="G122" s="96">
        <f t="shared" si="24"/>
        <v>0</v>
      </c>
      <c r="H122" s="96">
        <f t="shared" si="24"/>
        <v>0</v>
      </c>
      <c r="I122" s="96">
        <f t="shared" si="24"/>
        <v>0</v>
      </c>
      <c r="J122" s="96">
        <f t="shared" si="24"/>
        <v>0</v>
      </c>
      <c r="K122" s="96">
        <f t="shared" si="24"/>
        <v>0</v>
      </c>
      <c r="L122" s="96">
        <f t="shared" si="24"/>
        <v>0</v>
      </c>
      <c r="M122" s="96">
        <f t="shared" si="24"/>
        <v>0</v>
      </c>
      <c r="N122" s="96">
        <f t="shared" si="24"/>
        <v>0</v>
      </c>
      <c r="O122" s="96">
        <f t="shared" si="24"/>
        <v>0</v>
      </c>
      <c r="P122" s="96">
        <f t="shared" si="24"/>
        <v>0</v>
      </c>
      <c r="Q122" s="96">
        <f t="shared" si="24"/>
        <v>0</v>
      </c>
      <c r="R122" s="96">
        <f t="shared" si="24"/>
        <v>0</v>
      </c>
      <c r="S122" s="96">
        <f t="shared" si="24"/>
        <v>0</v>
      </c>
      <c r="T122" s="96">
        <f t="shared" si="24"/>
        <v>0</v>
      </c>
      <c r="U122" s="96">
        <f t="shared" si="24"/>
        <v>0</v>
      </c>
      <c r="V122" s="96">
        <f t="shared" si="24"/>
        <v>0</v>
      </c>
      <c r="W122" s="96">
        <f t="shared" si="24"/>
        <v>0</v>
      </c>
      <c r="X122" s="96">
        <f t="shared" si="24"/>
        <v>0</v>
      </c>
      <c r="Y122" s="96">
        <f t="shared" si="24"/>
        <v>0</v>
      </c>
      <c r="Z122" s="96">
        <f t="shared" si="24"/>
        <v>0</v>
      </c>
      <c r="AA122" s="96">
        <f t="shared" si="24"/>
        <v>0</v>
      </c>
      <c r="AB122" s="96">
        <f t="shared" si="24"/>
        <v>0</v>
      </c>
      <c r="AC122" s="96">
        <f t="shared" si="24"/>
        <v>0</v>
      </c>
      <c r="AD122" s="96">
        <f t="shared" si="24"/>
        <v>0</v>
      </c>
      <c r="AE122" s="96">
        <f t="shared" si="24"/>
        <v>0</v>
      </c>
      <c r="AF122" s="96">
        <f t="shared" si="24"/>
        <v>0</v>
      </c>
    </row>
    <row r="123" spans="1:32" ht="20.45" customHeight="1" x14ac:dyDescent="0.3">
      <c r="A123" s="133"/>
      <c r="B123" s="133"/>
      <c r="C123" s="133"/>
      <c r="D123" s="133"/>
      <c r="E123" s="133"/>
      <c r="F123" s="133"/>
      <c r="G123" s="98"/>
      <c r="H123" s="98"/>
      <c r="I123" s="98"/>
      <c r="J123" s="98"/>
      <c r="K123" s="98"/>
      <c r="L123" s="98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</row>
  </sheetData>
  <mergeCells count="8">
    <mergeCell ref="A116:L116"/>
    <mergeCell ref="M116:X116"/>
    <mergeCell ref="Y116:AF116"/>
    <mergeCell ref="A1:K1"/>
    <mergeCell ref="A4:L4"/>
    <mergeCell ref="A5:AF5"/>
    <mergeCell ref="A46:L46"/>
    <mergeCell ref="A47:AF47"/>
  </mergeCells>
  <conditionalFormatting sqref="C113:AF113">
    <cfRule type="cellIs" dxfId="1" priority="1" operator="equal">
      <formula>"OK"</formula>
    </cfRule>
    <cfRule type="cellIs" dxfId="0" priority="2" operator="equal">
      <formula>"Nesustenabil"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workbookViewId="0">
      <selection activeCell="J4" sqref="J4"/>
    </sheetView>
  </sheetViews>
  <sheetFormatPr defaultRowHeight="15" x14ac:dyDescent="0.25"/>
  <cols>
    <col min="1" max="1" width="5.85546875" bestFit="1" customWidth="1"/>
    <col min="2" max="5" width="32.42578125" customWidth="1"/>
  </cols>
  <sheetData>
    <row r="1" spans="1:5" ht="40.5" customHeight="1" thickBot="1" x14ac:dyDescent="0.3">
      <c r="A1" s="189" t="s">
        <v>231</v>
      </c>
      <c r="B1" s="189"/>
      <c r="C1" s="189"/>
      <c r="D1" s="189"/>
      <c r="E1" s="189"/>
    </row>
    <row r="2" spans="1:5" ht="36.75" thickBot="1" x14ac:dyDescent="0.3">
      <c r="A2" s="157" t="s">
        <v>232</v>
      </c>
      <c r="B2" s="158" t="s">
        <v>233</v>
      </c>
      <c r="C2" s="158" t="s">
        <v>234</v>
      </c>
      <c r="D2" s="159" t="s">
        <v>235</v>
      </c>
      <c r="E2" s="160" t="s">
        <v>236</v>
      </c>
    </row>
    <row r="3" spans="1:5" ht="60.75" thickBot="1" x14ac:dyDescent="0.3">
      <c r="A3" s="155">
        <v>1</v>
      </c>
      <c r="B3" s="156" t="s">
        <v>190</v>
      </c>
      <c r="C3" s="156" t="s">
        <v>191</v>
      </c>
      <c r="D3" s="179" t="s">
        <v>280</v>
      </c>
      <c r="E3" s="179" t="s">
        <v>280</v>
      </c>
    </row>
    <row r="4" spans="1:5" ht="36.75" thickBot="1" x14ac:dyDescent="0.3">
      <c r="A4" s="155">
        <f>A3+1</f>
        <v>2</v>
      </c>
      <c r="B4" s="156" t="s">
        <v>180</v>
      </c>
      <c r="C4" s="156" t="s">
        <v>185</v>
      </c>
      <c r="D4" s="179" t="s">
        <v>280</v>
      </c>
      <c r="E4" s="179" t="s">
        <v>280</v>
      </c>
    </row>
    <row r="5" spans="1:5" ht="48.75" thickBot="1" x14ac:dyDescent="0.3">
      <c r="A5" s="163">
        <f t="shared" ref="A5:A29" si="0">A4+1</f>
        <v>3</v>
      </c>
      <c r="B5" s="156" t="s">
        <v>180</v>
      </c>
      <c r="C5" s="156" t="s">
        <v>196</v>
      </c>
      <c r="D5" s="179" t="s">
        <v>280</v>
      </c>
      <c r="E5" s="179" t="s">
        <v>280</v>
      </c>
    </row>
    <row r="6" spans="1:5" ht="72.75" thickBot="1" x14ac:dyDescent="0.3">
      <c r="A6" s="163">
        <f t="shared" si="0"/>
        <v>4</v>
      </c>
      <c r="B6" s="156" t="s">
        <v>180</v>
      </c>
      <c r="C6" s="156" t="s">
        <v>187</v>
      </c>
      <c r="D6" s="179" t="s">
        <v>280</v>
      </c>
      <c r="E6" s="179" t="s">
        <v>280</v>
      </c>
    </row>
    <row r="7" spans="1:5" ht="36.75" thickBot="1" x14ac:dyDescent="0.3">
      <c r="A7" s="163">
        <f t="shared" si="0"/>
        <v>5</v>
      </c>
      <c r="B7" s="156" t="s">
        <v>181</v>
      </c>
      <c r="C7" s="156" t="s">
        <v>194</v>
      </c>
      <c r="D7" s="179" t="s">
        <v>280</v>
      </c>
      <c r="E7" s="179" t="s">
        <v>280</v>
      </c>
    </row>
    <row r="8" spans="1:5" ht="48.75" thickBot="1" x14ac:dyDescent="0.3">
      <c r="A8" s="163">
        <f t="shared" si="0"/>
        <v>6</v>
      </c>
      <c r="B8" s="156" t="s">
        <v>177</v>
      </c>
      <c r="C8" s="156" t="s">
        <v>189</v>
      </c>
      <c r="D8" s="179" t="s">
        <v>280</v>
      </c>
      <c r="E8" s="179" t="s">
        <v>280</v>
      </c>
    </row>
    <row r="9" spans="1:5" ht="60.75" thickBot="1" x14ac:dyDescent="0.3">
      <c r="A9" s="163">
        <f t="shared" si="0"/>
        <v>7</v>
      </c>
      <c r="B9" s="156" t="s">
        <v>190</v>
      </c>
      <c r="C9" s="156" t="s">
        <v>202</v>
      </c>
      <c r="D9" s="179" t="s">
        <v>280</v>
      </c>
      <c r="E9" s="179" t="s">
        <v>280</v>
      </c>
    </row>
    <row r="10" spans="1:5" ht="48.75" thickBot="1" x14ac:dyDescent="0.3">
      <c r="A10" s="163">
        <f t="shared" si="0"/>
        <v>8</v>
      </c>
      <c r="B10" s="156" t="s">
        <v>180</v>
      </c>
      <c r="C10" s="156" t="s">
        <v>198</v>
      </c>
      <c r="D10" s="179" t="s">
        <v>280</v>
      </c>
      <c r="E10" s="179" t="s">
        <v>280</v>
      </c>
    </row>
    <row r="11" spans="1:5" ht="36.75" thickBot="1" x14ac:dyDescent="0.3">
      <c r="A11" s="163">
        <f t="shared" si="0"/>
        <v>9</v>
      </c>
      <c r="B11" s="156" t="s">
        <v>180</v>
      </c>
      <c r="C11" s="156" t="s">
        <v>197</v>
      </c>
      <c r="D11" s="179" t="s">
        <v>280</v>
      </c>
      <c r="E11" s="179" t="s">
        <v>280</v>
      </c>
    </row>
    <row r="12" spans="1:5" ht="72.75" thickBot="1" x14ac:dyDescent="0.3">
      <c r="A12" s="163">
        <f t="shared" si="0"/>
        <v>10</v>
      </c>
      <c r="B12" s="156" t="s">
        <v>180</v>
      </c>
      <c r="C12" s="156" t="s">
        <v>201</v>
      </c>
      <c r="D12" s="179" t="s">
        <v>280</v>
      </c>
      <c r="E12" s="179" t="s">
        <v>280</v>
      </c>
    </row>
    <row r="13" spans="1:5" ht="36.75" thickBot="1" x14ac:dyDescent="0.3">
      <c r="A13" s="163">
        <f t="shared" si="0"/>
        <v>11</v>
      </c>
      <c r="B13" s="156" t="s">
        <v>181</v>
      </c>
      <c r="C13" s="156" t="s">
        <v>199</v>
      </c>
      <c r="D13" s="179" t="s">
        <v>280</v>
      </c>
      <c r="E13" s="179" t="s">
        <v>280</v>
      </c>
    </row>
    <row r="14" spans="1:5" ht="48.75" thickBot="1" x14ac:dyDescent="0.3">
      <c r="A14" s="163">
        <f t="shared" si="0"/>
        <v>12</v>
      </c>
      <c r="B14" s="156" t="s">
        <v>177</v>
      </c>
      <c r="C14" s="156" t="s">
        <v>200</v>
      </c>
      <c r="D14" s="179" t="s">
        <v>280</v>
      </c>
      <c r="E14" s="179" t="s">
        <v>280</v>
      </c>
    </row>
    <row r="15" spans="1:5" ht="60.75" thickBot="1" x14ac:dyDescent="0.3">
      <c r="A15" s="163">
        <f t="shared" si="0"/>
        <v>13</v>
      </c>
      <c r="B15" s="156" t="s">
        <v>190</v>
      </c>
      <c r="C15" s="156" t="s">
        <v>210</v>
      </c>
      <c r="D15" s="179" t="s">
        <v>280</v>
      </c>
      <c r="E15" s="179" t="s">
        <v>280</v>
      </c>
    </row>
    <row r="16" spans="1:5" ht="24.75" thickBot="1" x14ac:dyDescent="0.3">
      <c r="A16" s="163">
        <f t="shared" si="0"/>
        <v>14</v>
      </c>
      <c r="B16" s="156" t="s">
        <v>177</v>
      </c>
      <c r="C16" s="156" t="s">
        <v>206</v>
      </c>
      <c r="D16" s="179" t="s">
        <v>280</v>
      </c>
      <c r="E16" s="179" t="s">
        <v>280</v>
      </c>
    </row>
    <row r="17" spans="1:5" ht="36.75" thickBot="1" x14ac:dyDescent="0.3">
      <c r="A17" s="163">
        <f t="shared" si="0"/>
        <v>15</v>
      </c>
      <c r="B17" s="156" t="s">
        <v>177</v>
      </c>
      <c r="C17" s="156" t="s">
        <v>211</v>
      </c>
      <c r="D17" s="179" t="s">
        <v>280</v>
      </c>
      <c r="E17" s="179" t="s">
        <v>280</v>
      </c>
    </row>
    <row r="18" spans="1:5" ht="15.75" thickBot="1" x14ac:dyDescent="0.3">
      <c r="A18" s="163">
        <f t="shared" si="0"/>
        <v>16</v>
      </c>
      <c r="B18" s="156" t="s">
        <v>177</v>
      </c>
      <c r="C18" s="156" t="s">
        <v>212</v>
      </c>
      <c r="D18" s="179" t="s">
        <v>280</v>
      </c>
      <c r="E18" s="179" t="s">
        <v>280</v>
      </c>
    </row>
    <row r="19" spans="1:5" ht="48.75" thickBot="1" x14ac:dyDescent="0.3">
      <c r="A19" s="163">
        <f t="shared" si="0"/>
        <v>17</v>
      </c>
      <c r="B19" s="156" t="s">
        <v>177</v>
      </c>
      <c r="C19" s="156" t="s">
        <v>214</v>
      </c>
      <c r="D19" s="179" t="s">
        <v>280</v>
      </c>
      <c r="E19" s="179" t="s">
        <v>280</v>
      </c>
    </row>
    <row r="20" spans="1:5" ht="60.75" thickBot="1" x14ac:dyDescent="0.3">
      <c r="A20" s="163">
        <f t="shared" si="0"/>
        <v>18</v>
      </c>
      <c r="B20" s="156" t="s">
        <v>180</v>
      </c>
      <c r="C20" s="156" t="s">
        <v>215</v>
      </c>
      <c r="D20" s="179" t="s">
        <v>280</v>
      </c>
      <c r="E20" s="179" t="s">
        <v>280</v>
      </c>
    </row>
    <row r="21" spans="1:5" ht="48.75" thickBot="1" x14ac:dyDescent="0.3">
      <c r="A21" s="163">
        <f t="shared" si="0"/>
        <v>19</v>
      </c>
      <c r="B21" s="156" t="s">
        <v>180</v>
      </c>
      <c r="C21" s="156" t="s">
        <v>246</v>
      </c>
      <c r="D21" s="179" t="s">
        <v>280</v>
      </c>
      <c r="E21" s="179" t="s">
        <v>280</v>
      </c>
    </row>
    <row r="22" spans="1:5" ht="15.75" thickBot="1" x14ac:dyDescent="0.3">
      <c r="A22" s="163">
        <f t="shared" si="0"/>
        <v>20</v>
      </c>
      <c r="B22" s="156" t="s">
        <v>244</v>
      </c>
      <c r="C22" s="156" t="s">
        <v>245</v>
      </c>
      <c r="D22" s="179" t="s">
        <v>280</v>
      </c>
      <c r="E22" s="179" t="s">
        <v>280</v>
      </c>
    </row>
    <row r="23" spans="1:5" ht="24.75" thickBot="1" x14ac:dyDescent="0.3">
      <c r="A23" s="163">
        <f t="shared" si="0"/>
        <v>21</v>
      </c>
      <c r="B23" s="156" t="s">
        <v>177</v>
      </c>
      <c r="C23" s="156" t="s">
        <v>274</v>
      </c>
      <c r="D23" s="179" t="s">
        <v>280</v>
      </c>
      <c r="E23" s="179" t="s">
        <v>280</v>
      </c>
    </row>
    <row r="24" spans="1:5" ht="15.75" thickBot="1" x14ac:dyDescent="0.3">
      <c r="A24" s="163">
        <f t="shared" si="0"/>
        <v>22</v>
      </c>
      <c r="B24" s="156" t="s">
        <v>275</v>
      </c>
      <c r="C24" s="156" t="s">
        <v>273</v>
      </c>
      <c r="D24" s="179" t="s">
        <v>280</v>
      </c>
      <c r="E24" s="179" t="s">
        <v>280</v>
      </c>
    </row>
    <row r="25" spans="1:5" ht="48.75" thickBot="1" x14ac:dyDescent="0.3">
      <c r="A25" s="163">
        <f t="shared" si="0"/>
        <v>23</v>
      </c>
      <c r="B25" s="156" t="s">
        <v>190</v>
      </c>
      <c r="C25" s="156" t="s">
        <v>276</v>
      </c>
      <c r="D25" s="179" t="s">
        <v>280</v>
      </c>
      <c r="E25" s="179" t="s">
        <v>280</v>
      </c>
    </row>
    <row r="26" spans="1:5" ht="15.75" thickBot="1" x14ac:dyDescent="0.3">
      <c r="A26" s="163">
        <f t="shared" si="0"/>
        <v>24</v>
      </c>
      <c r="B26" s="156" t="s">
        <v>192</v>
      </c>
      <c r="C26" s="156" t="s">
        <v>193</v>
      </c>
      <c r="D26" s="179" t="s">
        <v>280</v>
      </c>
      <c r="E26" s="179" t="s">
        <v>280</v>
      </c>
    </row>
    <row r="27" spans="1:5" ht="48.75" thickBot="1" x14ac:dyDescent="0.3">
      <c r="A27" s="163">
        <f t="shared" si="0"/>
        <v>25</v>
      </c>
      <c r="B27" s="156" t="s">
        <v>180</v>
      </c>
      <c r="C27" s="156" t="s">
        <v>246</v>
      </c>
      <c r="D27" s="179" t="s">
        <v>280</v>
      </c>
      <c r="E27" s="179" t="s">
        <v>280</v>
      </c>
    </row>
    <row r="28" spans="1:5" ht="15.75" thickBot="1" x14ac:dyDescent="0.3">
      <c r="A28" s="163">
        <f t="shared" si="0"/>
        <v>26</v>
      </c>
      <c r="B28" s="156" t="s">
        <v>177</v>
      </c>
      <c r="C28" s="156" t="s">
        <v>216</v>
      </c>
      <c r="D28" s="179" t="s">
        <v>280</v>
      </c>
      <c r="E28" s="179" t="s">
        <v>280</v>
      </c>
    </row>
    <row r="29" spans="1:5" ht="24.75" thickBot="1" x14ac:dyDescent="0.3">
      <c r="A29" s="163">
        <f t="shared" si="0"/>
        <v>27</v>
      </c>
      <c r="B29" s="156" t="s">
        <v>178</v>
      </c>
      <c r="C29" s="156" t="s">
        <v>179</v>
      </c>
      <c r="D29" s="179" t="s">
        <v>280</v>
      </c>
      <c r="E29" s="179" t="s">
        <v>280</v>
      </c>
    </row>
    <row r="30" spans="1:5" x14ac:dyDescent="0.25">
      <c r="B30" s="27"/>
      <c r="C30" s="11"/>
    </row>
  </sheetData>
  <mergeCells count="1">
    <mergeCell ref="A1:E1"/>
  </mergeCells>
  <pageMargins left="0.7" right="0.7" top="0.75" bottom="0.75" header="0.3" footer="0.3"/>
  <pageSetup paperSize="9"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opLeftCell="A25" zoomScale="85" zoomScaleNormal="85" workbookViewId="0">
      <selection activeCell="E32" sqref="E32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f>'Lider OC'!D10+'P1 - IMM'!D10+'P2 - IMM'!D10+'P3 - IMM'!D10+'P4 - OC '!D10</f>
        <v>0</v>
      </c>
      <c r="E10" s="61">
        <f>'Lider OC'!E10+'P1 - IMM'!E10+'P2 - IMM'!E10+'P3 - IMM'!E10+'P4 - OC '!E10</f>
        <v>0</v>
      </c>
      <c r="F10" s="36">
        <f t="shared" si="3"/>
        <v>0</v>
      </c>
      <c r="G10" s="61">
        <f>'Lider OC'!G10+'P1 - IMM'!G10+'P2 - IMM'!G10+'P3 - IMM'!G10+'P4 - OC '!G10</f>
        <v>0</v>
      </c>
      <c r="H10" s="61">
        <f>'Lider OC'!H10+'P1 - IMM'!H10+'P2 - IMM'!H10+'P3 - IMM'!H10+'P4 - OC '!H10</f>
        <v>0</v>
      </c>
      <c r="I10" s="36">
        <f t="shared" ref="I10:I16" si="7">G10+H10</f>
        <v>0</v>
      </c>
      <c r="J10" s="36"/>
      <c r="K10" s="61">
        <f>'Lider OC'!K10+'P1 - IMM'!K10+'P2 - IMM'!K10+'P3 - IMM'!K10+'P4 - OC '!K10</f>
        <v>0</v>
      </c>
      <c r="L10" s="61">
        <f>'Lider OC'!L10+'P1 - IMM'!L10+'P2 - IMM'!L10+'P3 - IMM'!L10+'P4 - OC '!L10</f>
        <v>0</v>
      </c>
      <c r="M10" s="61">
        <f>'Lider OC'!M10+'P1 - IMM'!M10+'P2 - IMM'!M10+'P3 - IMM'!M10+'P4 - OC '!M10</f>
        <v>0</v>
      </c>
      <c r="N10" s="61">
        <f>'Lider OC'!N10+'P1 - IMM'!N10+'P2 - IMM'!N10+'P3 - IMM'!N10+'P4 - OC '!N10</f>
        <v>0</v>
      </c>
      <c r="O10" s="61">
        <f>'Lider OC'!O10+'P1 - IMM'!O10+'P2 - IMM'!O10+'P3 - IMM'!O10+'P4 - OC '!O10</f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f>'Lider OC'!D11+'P1 - IMM'!D11+'P2 - IMM'!D11+'P3 - IMM'!D11+'P4 - OC '!D11</f>
        <v>0</v>
      </c>
      <c r="E11" s="61">
        <f>'Lider OC'!E11+'P1 - IMM'!E11+'P2 - IMM'!E11+'P3 - IMM'!E11+'P4 - OC '!E11</f>
        <v>0</v>
      </c>
      <c r="F11" s="36">
        <f t="shared" si="3"/>
        <v>0</v>
      </c>
      <c r="G11" s="61">
        <f>'Lider OC'!G11+'P1 - IMM'!G11+'P2 - IMM'!G11+'P3 - IMM'!G11+'P4 - OC '!G11</f>
        <v>0</v>
      </c>
      <c r="H11" s="61">
        <f>'Lider OC'!H11+'P1 - IMM'!H11+'P2 - IMM'!H11+'P3 - IMM'!H11+'P4 - OC '!H11</f>
        <v>0</v>
      </c>
      <c r="I11" s="36">
        <f t="shared" si="7"/>
        <v>0</v>
      </c>
      <c r="J11" s="36"/>
      <c r="K11" s="61">
        <f>'Lider OC'!K11+'P1 - IMM'!K11+'P2 - IMM'!K11+'P3 - IMM'!K11+'P4 - OC '!K11</f>
        <v>0</v>
      </c>
      <c r="L11" s="61">
        <f>'Lider OC'!L11+'P1 - IMM'!L11+'P2 - IMM'!L11+'P3 - IMM'!L11+'P4 - OC '!L11</f>
        <v>0</v>
      </c>
      <c r="M11" s="61">
        <f>'Lider OC'!M11+'P1 - IMM'!M11+'P2 - IMM'!M11+'P3 - IMM'!M11+'P4 - OC '!M11</f>
        <v>0</v>
      </c>
      <c r="N11" s="61">
        <f>'Lider OC'!N11+'P1 - IMM'!N11+'P2 - IMM'!N11+'P3 - IMM'!N11+'P4 - OC '!N11</f>
        <v>0</v>
      </c>
      <c r="O11" s="61">
        <f>'Lider OC'!O11+'P1 - IMM'!O11+'P2 - IMM'!O11+'P3 - IMM'!O11+'P4 - OC '!O11</f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f>'Lider OC'!D12+'P1 - IMM'!D12+'P2 - IMM'!D12+'P3 - IMM'!D12+'P4 - OC '!D12</f>
        <v>0</v>
      </c>
      <c r="E12" s="61">
        <f>'Lider OC'!E12+'P1 - IMM'!E12+'P2 - IMM'!E12+'P3 - IMM'!E12+'P4 - OC '!E12</f>
        <v>0</v>
      </c>
      <c r="F12" s="36">
        <f t="shared" si="3"/>
        <v>0</v>
      </c>
      <c r="G12" s="61">
        <f>'Lider OC'!G12+'P1 - IMM'!G12+'P2 - IMM'!G12+'P3 - IMM'!G12+'P4 - OC '!G12</f>
        <v>0</v>
      </c>
      <c r="H12" s="61">
        <f>'Lider OC'!H12+'P1 - IMM'!H12+'P2 - IMM'!H12+'P3 - IMM'!H12+'P4 - OC '!H12</f>
        <v>0</v>
      </c>
      <c r="I12" s="36">
        <f t="shared" si="7"/>
        <v>0</v>
      </c>
      <c r="J12" s="36"/>
      <c r="K12" s="61">
        <f>'Lider OC'!K12+'P1 - IMM'!K12+'P2 - IMM'!K12+'P3 - IMM'!K12+'P4 - OC '!K12</f>
        <v>0</v>
      </c>
      <c r="L12" s="61">
        <f>'Lider OC'!L12+'P1 - IMM'!L12+'P2 - IMM'!L12+'P3 - IMM'!L12+'P4 - OC '!L12</f>
        <v>0</v>
      </c>
      <c r="M12" s="61">
        <f>'Lider OC'!M12+'P1 - IMM'!M12+'P2 - IMM'!M12+'P3 - IMM'!M12+'P4 - OC '!M12</f>
        <v>0</v>
      </c>
      <c r="N12" s="61">
        <f>'Lider OC'!N12+'P1 - IMM'!N12+'P2 - IMM'!N12+'P3 - IMM'!N12+'P4 - OC '!N12</f>
        <v>0</v>
      </c>
      <c r="O12" s="61">
        <f>'Lider OC'!O12+'P1 - IMM'!O12+'P2 - IMM'!O12+'P3 - IMM'!O12+'P4 - OC '!O12</f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f>'Lider OC'!D13+'P1 - IMM'!D13+'P2 - IMM'!D13+'P3 - IMM'!D13+'P4 - OC '!D13</f>
        <v>0</v>
      </c>
      <c r="E13" s="61">
        <f>'Lider OC'!E13+'P1 - IMM'!E13+'P2 - IMM'!E13+'P3 - IMM'!E13+'P4 - OC '!E13</f>
        <v>0</v>
      </c>
      <c r="F13" s="36">
        <f t="shared" si="3"/>
        <v>0</v>
      </c>
      <c r="G13" s="61">
        <f>'Lider OC'!G13+'P1 - IMM'!G13+'P2 - IMM'!G13+'P3 - IMM'!G13+'P4 - OC '!G13</f>
        <v>0</v>
      </c>
      <c r="H13" s="61">
        <f>'Lider OC'!H13+'P1 - IMM'!H13+'P2 - IMM'!H13+'P3 - IMM'!H13+'P4 - OC '!H13</f>
        <v>0</v>
      </c>
      <c r="I13" s="36">
        <f t="shared" si="7"/>
        <v>0</v>
      </c>
      <c r="J13" s="36"/>
      <c r="K13" s="61">
        <f>'Lider OC'!K13+'P1 - IMM'!K13+'P2 - IMM'!K13+'P3 - IMM'!K13+'P4 - OC '!K13</f>
        <v>0</v>
      </c>
      <c r="L13" s="61">
        <f>'Lider OC'!L13+'P1 - IMM'!L13+'P2 - IMM'!L13+'P3 - IMM'!L13+'P4 - OC '!L13</f>
        <v>0</v>
      </c>
      <c r="M13" s="61">
        <f>'Lider OC'!M13+'P1 - IMM'!M13+'P2 - IMM'!M13+'P3 - IMM'!M13+'P4 - OC '!M13</f>
        <v>0</v>
      </c>
      <c r="N13" s="61">
        <f>'Lider OC'!N13+'P1 - IMM'!N13+'P2 - IMM'!N13+'P3 - IMM'!N13+'P4 - OC '!N13</f>
        <v>0</v>
      </c>
      <c r="O13" s="61">
        <f>'Lider OC'!O13+'P1 - IMM'!O13+'P2 - IMM'!O13+'P3 - IMM'!O13+'P4 - OC '!O13</f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f>'Lider OC'!D14+'P1 - IMM'!D14+'P2 - IMM'!D14+'P3 - IMM'!D14+'P4 - OC '!D14</f>
        <v>0</v>
      </c>
      <c r="E14" s="61">
        <f>'Lider OC'!E14+'P1 - IMM'!E14+'P2 - IMM'!E14+'P3 - IMM'!E14+'P4 - OC '!E14</f>
        <v>0</v>
      </c>
      <c r="F14" s="36">
        <f t="shared" si="3"/>
        <v>0</v>
      </c>
      <c r="G14" s="61">
        <f>'Lider OC'!G14+'P1 - IMM'!G14+'P2 - IMM'!G14+'P3 - IMM'!G14+'P4 - OC '!G14</f>
        <v>0</v>
      </c>
      <c r="H14" s="61">
        <f>'Lider OC'!H14+'P1 - IMM'!H14+'P2 - IMM'!H14+'P3 - IMM'!H14+'P4 - OC '!H14</f>
        <v>0</v>
      </c>
      <c r="I14" s="36">
        <f t="shared" si="7"/>
        <v>0</v>
      </c>
      <c r="J14" s="36"/>
      <c r="K14" s="61">
        <f>'Lider OC'!K14+'P1 - IMM'!K14+'P2 - IMM'!K14+'P3 - IMM'!K14+'P4 - OC '!K14</f>
        <v>0</v>
      </c>
      <c r="L14" s="61">
        <f>'Lider OC'!L14+'P1 - IMM'!L14+'P2 - IMM'!L14+'P3 - IMM'!L14+'P4 - OC '!L14</f>
        <v>0</v>
      </c>
      <c r="M14" s="61">
        <f>'Lider OC'!M14+'P1 - IMM'!M14+'P2 - IMM'!M14+'P3 - IMM'!M14+'P4 - OC '!M14</f>
        <v>0</v>
      </c>
      <c r="N14" s="61">
        <f>'Lider OC'!N14+'P1 - IMM'!N14+'P2 - IMM'!N14+'P3 - IMM'!N14+'P4 - OC '!N14</f>
        <v>0</v>
      </c>
      <c r="O14" s="61">
        <f>'Lider OC'!O14+'P1 - IMM'!O14+'P2 - IMM'!O14+'P3 - IMM'!O14+'P4 - OC '!O14</f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f>'Lider OC'!D15+'P1 - IMM'!D15+'P2 - IMM'!D15+'P3 - IMM'!D15+'P4 - OC '!D15</f>
        <v>0</v>
      </c>
      <c r="E15" s="61">
        <f>'Lider OC'!E15+'P1 - IMM'!E15+'P2 - IMM'!E15+'P3 - IMM'!E15+'P4 - OC '!E15</f>
        <v>0</v>
      </c>
      <c r="F15" s="36">
        <f t="shared" si="3"/>
        <v>0</v>
      </c>
      <c r="G15" s="61">
        <f>'Lider OC'!G15+'P1 - IMM'!G15+'P2 - IMM'!G15+'P3 - IMM'!G15+'P4 - OC '!G15</f>
        <v>0</v>
      </c>
      <c r="H15" s="61">
        <f>'Lider OC'!H15+'P1 - IMM'!H15+'P2 - IMM'!H15+'P3 - IMM'!H15+'P4 - OC '!H15</f>
        <v>0</v>
      </c>
      <c r="I15" s="36">
        <f t="shared" si="7"/>
        <v>0</v>
      </c>
      <c r="J15" s="36"/>
      <c r="K15" s="61">
        <f>'Lider OC'!K15+'P1 - IMM'!K15+'P2 - IMM'!K15+'P3 - IMM'!K15+'P4 - OC '!K15</f>
        <v>0</v>
      </c>
      <c r="L15" s="61">
        <f>'Lider OC'!L15+'P1 - IMM'!L15+'P2 - IMM'!L15+'P3 - IMM'!L15+'P4 - OC '!L15</f>
        <v>0</v>
      </c>
      <c r="M15" s="61">
        <f>'Lider OC'!M15+'P1 - IMM'!M15+'P2 - IMM'!M15+'P3 - IMM'!M15+'P4 - OC '!M15</f>
        <v>0</v>
      </c>
      <c r="N15" s="61">
        <f>'Lider OC'!N15+'P1 - IMM'!N15+'P2 - IMM'!N15+'P3 - IMM'!N15+'P4 - OC '!N15</f>
        <v>0</v>
      </c>
      <c r="O15" s="61">
        <f>'Lider OC'!O15+'P1 - IMM'!O15+'P2 - IMM'!O15+'P3 - IMM'!O15+'P4 - OC '!O15</f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f>'Lider OC'!D16+'P1 - IMM'!D16+'P2 - IMM'!D16+'P3 - IMM'!D16+'P4 - OC '!D16</f>
        <v>0</v>
      </c>
      <c r="E16" s="61">
        <f>'Lider OC'!E16+'P1 - IMM'!E16+'P2 - IMM'!E16+'P3 - IMM'!E16+'P4 - OC '!E16</f>
        <v>0</v>
      </c>
      <c r="F16" s="36">
        <f t="shared" si="3"/>
        <v>0</v>
      </c>
      <c r="G16" s="61">
        <f>'Lider OC'!G16+'P1 - IMM'!G16+'P2 - IMM'!G16+'P3 - IMM'!G16+'P4 - OC '!G16</f>
        <v>0</v>
      </c>
      <c r="H16" s="61">
        <f>'Lider OC'!H16+'P1 - IMM'!H16+'P2 - IMM'!H16+'P3 - IMM'!H16+'P4 - OC '!H16</f>
        <v>0</v>
      </c>
      <c r="I16" s="36">
        <f t="shared" si="7"/>
        <v>0</v>
      </c>
      <c r="J16" s="36"/>
      <c r="K16" s="61">
        <f>'Lider OC'!K16+'P1 - IMM'!K16+'P2 - IMM'!K16+'P3 - IMM'!K16+'P4 - OC '!K16</f>
        <v>0</v>
      </c>
      <c r="L16" s="61">
        <f>'Lider OC'!L16+'P1 - IMM'!L16+'P2 - IMM'!L16+'P3 - IMM'!L16+'P4 - OC '!L16</f>
        <v>0</v>
      </c>
      <c r="M16" s="61">
        <f>'Lider OC'!M16+'P1 - IMM'!M16+'P2 - IMM'!M16+'P3 - IMM'!M16+'P4 - OC '!M16</f>
        <v>0</v>
      </c>
      <c r="N16" s="61">
        <f>'Lider OC'!N16+'P1 - IMM'!N16+'P2 - IMM'!N16+'P3 - IMM'!N16+'P4 - OC '!N16</f>
        <v>0</v>
      </c>
      <c r="O16" s="61">
        <f>'Lider OC'!O16+'P1 - IMM'!O16+'P2 - IMM'!O16+'P3 - IMM'!O16+'P4 - OC '!O16</f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4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f>'Lider OC'!D20+'P1 - IMM'!D20+'P2 - IMM'!D20+'P3 - IMM'!D20+'P4 - OC '!D20</f>
        <v>0</v>
      </c>
      <c r="E20" s="61">
        <f>'Lider OC'!E20+'P1 - IMM'!E20+'P2 - IMM'!E20+'P3 - IMM'!E20+'P4 - OC '!E20</f>
        <v>0</v>
      </c>
      <c r="F20" s="36">
        <f t="shared" si="11"/>
        <v>0</v>
      </c>
      <c r="G20" s="61">
        <f>'Lider OC'!G20+'P1 - IMM'!G20+'P2 - IMM'!G20+'P3 - IMM'!G20+'P4 - OC '!G20</f>
        <v>0</v>
      </c>
      <c r="H20" s="61">
        <f>'Lider OC'!H20+'P1 - IMM'!H20+'P2 - IMM'!H20+'P3 - IMM'!H20+'P4 - OC '!H20</f>
        <v>0</v>
      </c>
      <c r="I20" s="36">
        <f t="shared" ref="I20:I26" si="15">G20+H20</f>
        <v>0</v>
      </c>
      <c r="J20" s="36"/>
      <c r="K20" s="61">
        <f>'Lider OC'!K20+'P1 - IMM'!K20+'P2 - IMM'!K20+'P3 - IMM'!K20+'P4 - OC '!K20</f>
        <v>0</v>
      </c>
      <c r="L20" s="61">
        <f>'Lider OC'!L20+'P1 - IMM'!L20+'P2 - IMM'!L20+'P3 - IMM'!L20+'P4 - OC '!L20</f>
        <v>0</v>
      </c>
      <c r="M20" s="61">
        <f>'Lider OC'!M20+'P1 - IMM'!M20+'P2 - IMM'!M20+'P3 - IMM'!M20+'P4 - OC '!M20</f>
        <v>0</v>
      </c>
      <c r="N20" s="61">
        <f>'Lider OC'!N20+'P1 - IMM'!N20+'P2 - IMM'!N20+'P3 - IMM'!N20+'P4 - OC '!N20</f>
        <v>0</v>
      </c>
      <c r="O20" s="61">
        <f>'Lider OC'!O20+'P1 - IMM'!O20+'P2 - IMM'!O20+'P3 - IMM'!O20+'P4 - OC '!O20</f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f>'Lider OC'!D21+'P1 - IMM'!D21+'P2 - IMM'!D21+'P3 - IMM'!D21+'P4 - OC '!D21</f>
        <v>0</v>
      </c>
      <c r="E21" s="61">
        <f>'Lider OC'!E21+'P1 - IMM'!E21+'P2 - IMM'!E21+'P3 - IMM'!E21+'P4 - OC '!E21</f>
        <v>0</v>
      </c>
      <c r="F21" s="36">
        <f t="shared" si="11"/>
        <v>0</v>
      </c>
      <c r="G21" s="61">
        <f>'Lider OC'!G21+'P1 - IMM'!G21+'P2 - IMM'!G21+'P3 - IMM'!G21+'P4 - OC '!G21</f>
        <v>0</v>
      </c>
      <c r="H21" s="61">
        <f>'Lider OC'!H21+'P1 - IMM'!H21+'P2 - IMM'!H21+'P3 - IMM'!H21+'P4 - OC '!H21</f>
        <v>0</v>
      </c>
      <c r="I21" s="36">
        <f t="shared" si="15"/>
        <v>0</v>
      </c>
      <c r="J21" s="36"/>
      <c r="K21" s="61">
        <f>'Lider OC'!K21+'P1 - IMM'!K21+'P2 - IMM'!K21+'P3 - IMM'!K21+'P4 - OC '!K21</f>
        <v>0</v>
      </c>
      <c r="L21" s="61">
        <f>'Lider OC'!L21+'P1 - IMM'!L21+'P2 - IMM'!L21+'P3 - IMM'!L21+'P4 - OC '!L21</f>
        <v>0</v>
      </c>
      <c r="M21" s="61">
        <f>'Lider OC'!M21+'P1 - IMM'!M21+'P2 - IMM'!M21+'P3 - IMM'!M21+'P4 - OC '!M21</f>
        <v>0</v>
      </c>
      <c r="N21" s="61">
        <f>'Lider OC'!N21+'P1 - IMM'!N21+'P2 - IMM'!N21+'P3 - IMM'!N21+'P4 - OC '!N21</f>
        <v>0</v>
      </c>
      <c r="O21" s="61">
        <f>'Lider OC'!O21+'P1 - IMM'!O21+'P2 - IMM'!O21+'P3 - IMM'!O21+'P4 - OC '!O21</f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f>'Lider OC'!D22+'P1 - IMM'!D22+'P2 - IMM'!D22+'P3 - IMM'!D22+'P4 - OC '!D22</f>
        <v>0</v>
      </c>
      <c r="E22" s="61">
        <f>'Lider OC'!E22+'P1 - IMM'!E22+'P2 - IMM'!E22+'P3 - IMM'!E22+'P4 - OC '!E22</f>
        <v>0</v>
      </c>
      <c r="F22" s="36">
        <f t="shared" si="11"/>
        <v>0</v>
      </c>
      <c r="G22" s="61">
        <f>'Lider OC'!G22+'P1 - IMM'!G22+'P2 - IMM'!G22+'P3 - IMM'!G22+'P4 - OC '!G22</f>
        <v>0</v>
      </c>
      <c r="H22" s="61">
        <f>'Lider OC'!H22+'P1 - IMM'!H22+'P2 - IMM'!H22+'P3 - IMM'!H22+'P4 - OC '!H22</f>
        <v>0</v>
      </c>
      <c r="I22" s="36">
        <f t="shared" si="15"/>
        <v>0</v>
      </c>
      <c r="J22" s="36"/>
      <c r="K22" s="61">
        <f>'Lider OC'!K22+'P1 - IMM'!K22+'P2 - IMM'!K22+'P3 - IMM'!K22+'P4 - OC '!K22</f>
        <v>0</v>
      </c>
      <c r="L22" s="61">
        <f>'Lider OC'!L22+'P1 - IMM'!L22+'P2 - IMM'!L22+'P3 - IMM'!L22+'P4 - OC '!L22</f>
        <v>0</v>
      </c>
      <c r="M22" s="61">
        <f>'Lider OC'!M22+'P1 - IMM'!M22+'P2 - IMM'!M22+'P3 - IMM'!M22+'P4 - OC '!M22</f>
        <v>0</v>
      </c>
      <c r="N22" s="61">
        <f>'Lider OC'!N22+'P1 - IMM'!N22+'P2 - IMM'!N22+'P3 - IMM'!N22+'P4 - OC '!N22</f>
        <v>0</v>
      </c>
      <c r="O22" s="61">
        <f>'Lider OC'!O22+'P1 - IMM'!O22+'P2 - IMM'!O22+'P3 - IMM'!O22+'P4 - OC '!O22</f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f>'Lider OC'!D23+'P1 - IMM'!D23+'P2 - IMM'!D23+'P3 - IMM'!D23+'P4 - OC '!D23</f>
        <v>0</v>
      </c>
      <c r="E23" s="61">
        <f>'Lider OC'!E23+'P1 - IMM'!E23+'P2 - IMM'!E23+'P3 - IMM'!E23+'P4 - OC '!E23</f>
        <v>0</v>
      </c>
      <c r="F23" s="36">
        <f t="shared" si="11"/>
        <v>0</v>
      </c>
      <c r="G23" s="61">
        <f>'Lider OC'!G23+'P1 - IMM'!G23+'P2 - IMM'!G23+'P3 - IMM'!G23+'P4 - OC '!G23</f>
        <v>0</v>
      </c>
      <c r="H23" s="61">
        <f>'Lider OC'!H23+'P1 - IMM'!H23+'P2 - IMM'!H23+'P3 - IMM'!H23+'P4 - OC '!H23</f>
        <v>0</v>
      </c>
      <c r="I23" s="36">
        <f t="shared" si="15"/>
        <v>0</v>
      </c>
      <c r="J23" s="36"/>
      <c r="K23" s="61">
        <f>'Lider OC'!K23+'P1 - IMM'!K23+'P2 - IMM'!K23+'P3 - IMM'!K23+'P4 - OC '!K23</f>
        <v>0</v>
      </c>
      <c r="L23" s="61">
        <f>'Lider OC'!L23+'P1 - IMM'!L23+'P2 - IMM'!L23+'P3 - IMM'!L23+'P4 - OC '!L23</f>
        <v>0</v>
      </c>
      <c r="M23" s="61">
        <f>'Lider OC'!M23+'P1 - IMM'!M23+'P2 - IMM'!M23+'P3 - IMM'!M23+'P4 - OC '!M23</f>
        <v>0</v>
      </c>
      <c r="N23" s="61">
        <f>'Lider OC'!N23+'P1 - IMM'!N23+'P2 - IMM'!N23+'P3 - IMM'!N23+'P4 - OC '!N23</f>
        <v>0</v>
      </c>
      <c r="O23" s="61">
        <f>'Lider OC'!O23+'P1 - IMM'!O23+'P2 - IMM'!O23+'P3 - IMM'!O23+'P4 - OC '!O23</f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f>'Lider OC'!D24+'P1 - IMM'!D24+'P2 - IMM'!D24+'P3 - IMM'!D24+'P4 - OC '!D24</f>
        <v>0</v>
      </c>
      <c r="E24" s="61">
        <f>'Lider OC'!E24+'P1 - IMM'!E24+'P2 - IMM'!E24+'P3 - IMM'!E24+'P4 - OC '!E24</f>
        <v>0</v>
      </c>
      <c r="F24" s="36">
        <f t="shared" si="11"/>
        <v>0</v>
      </c>
      <c r="G24" s="61">
        <f>'Lider OC'!G24+'P1 - IMM'!G24+'P2 - IMM'!G24+'P3 - IMM'!G24+'P4 - OC '!G24</f>
        <v>0</v>
      </c>
      <c r="H24" s="61">
        <f>'Lider OC'!H24+'P1 - IMM'!H24+'P2 - IMM'!H24+'P3 - IMM'!H24+'P4 - OC '!H24</f>
        <v>0</v>
      </c>
      <c r="I24" s="36">
        <f t="shared" si="15"/>
        <v>0</v>
      </c>
      <c r="J24" s="36"/>
      <c r="K24" s="61">
        <f>'Lider OC'!K24+'P1 - IMM'!K24+'P2 - IMM'!K24+'P3 - IMM'!K24+'P4 - OC '!K24</f>
        <v>0</v>
      </c>
      <c r="L24" s="61">
        <f>'Lider OC'!L24+'P1 - IMM'!L24+'P2 - IMM'!L24+'P3 - IMM'!L24+'P4 - OC '!L24</f>
        <v>0</v>
      </c>
      <c r="M24" s="61">
        <f>'Lider OC'!M24+'P1 - IMM'!M24+'P2 - IMM'!M24+'P3 - IMM'!M24+'P4 - OC '!M24</f>
        <v>0</v>
      </c>
      <c r="N24" s="61">
        <f>'Lider OC'!N24+'P1 - IMM'!N24+'P2 - IMM'!N24+'P3 - IMM'!N24+'P4 - OC '!N24</f>
        <v>0</v>
      </c>
      <c r="O24" s="61">
        <f>'Lider OC'!O24+'P1 - IMM'!O24+'P2 - IMM'!O24+'P3 - IMM'!O24+'P4 - OC '!O24</f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f>'Lider OC'!D25+'P1 - IMM'!D25+'P2 - IMM'!D25+'P3 - IMM'!D25+'P4 - OC '!D25</f>
        <v>0</v>
      </c>
      <c r="E25" s="61">
        <f>'Lider OC'!E25+'P1 - IMM'!E25+'P2 - IMM'!E25+'P3 - IMM'!E25+'P4 - OC '!E25</f>
        <v>0</v>
      </c>
      <c r="F25" s="36">
        <f t="shared" si="11"/>
        <v>0</v>
      </c>
      <c r="G25" s="61">
        <f>'Lider OC'!G25+'P1 - IMM'!G25+'P2 - IMM'!G25+'P3 - IMM'!G25+'P4 - OC '!G25</f>
        <v>0</v>
      </c>
      <c r="H25" s="61">
        <f>'Lider OC'!H25+'P1 - IMM'!H25+'P2 - IMM'!H25+'P3 - IMM'!H25+'P4 - OC '!H25</f>
        <v>0</v>
      </c>
      <c r="I25" s="36">
        <f t="shared" si="15"/>
        <v>0</v>
      </c>
      <c r="J25" s="36"/>
      <c r="K25" s="61">
        <f>'Lider OC'!K25+'P1 - IMM'!K25+'P2 - IMM'!K25+'P3 - IMM'!K25+'P4 - OC '!K25</f>
        <v>0</v>
      </c>
      <c r="L25" s="61">
        <f>'Lider OC'!L25+'P1 - IMM'!L25+'P2 - IMM'!L25+'P3 - IMM'!L25+'P4 - OC '!L25</f>
        <v>0</v>
      </c>
      <c r="M25" s="61">
        <f>'Lider OC'!M25+'P1 - IMM'!M25+'P2 - IMM'!M25+'P3 - IMM'!M25+'P4 - OC '!M25</f>
        <v>0</v>
      </c>
      <c r="N25" s="61">
        <f>'Lider OC'!N25+'P1 - IMM'!N25+'P2 - IMM'!N25+'P3 - IMM'!N25+'P4 - OC '!N25</f>
        <v>0</v>
      </c>
      <c r="O25" s="61">
        <f>'Lider OC'!O25+'P1 - IMM'!O25+'P2 - IMM'!O25+'P3 - IMM'!O25+'P4 - OC '!O25</f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f>'Lider OC'!D26+'P1 - IMM'!D26+'P2 - IMM'!D26+'P3 - IMM'!D26+'P4 - OC '!D26</f>
        <v>0</v>
      </c>
      <c r="E26" s="61">
        <f>'Lider OC'!E26+'P1 - IMM'!E26+'P2 - IMM'!E26+'P3 - IMM'!E26+'P4 - OC '!E26</f>
        <v>0</v>
      </c>
      <c r="F26" s="36">
        <f t="shared" si="11"/>
        <v>0</v>
      </c>
      <c r="G26" s="61">
        <f>'Lider OC'!G26+'P1 - IMM'!G26+'P2 - IMM'!G26+'P3 - IMM'!G26+'P4 - OC '!G26</f>
        <v>0</v>
      </c>
      <c r="H26" s="61">
        <f>'Lider OC'!H26+'P1 - IMM'!H26+'P2 - IMM'!H26+'P3 - IMM'!H26+'P4 - OC '!H26</f>
        <v>0</v>
      </c>
      <c r="I26" s="36">
        <f t="shared" si="15"/>
        <v>0</v>
      </c>
      <c r="J26" s="36"/>
      <c r="K26" s="61">
        <f>'Lider OC'!K26+'P1 - IMM'!K26+'P2 - IMM'!K26+'P3 - IMM'!K26+'P4 - OC '!K26</f>
        <v>0</v>
      </c>
      <c r="L26" s="61">
        <f>'Lider OC'!L26+'P1 - IMM'!L26+'P2 - IMM'!L26+'P3 - IMM'!L26+'P4 - OC '!L26</f>
        <v>0</v>
      </c>
      <c r="M26" s="61">
        <f>'Lider OC'!M26+'P1 - IMM'!M26+'P2 - IMM'!M26+'P3 - IMM'!M26+'P4 - OC '!M26</f>
        <v>0</v>
      </c>
      <c r="N26" s="61">
        <f>'Lider OC'!N26+'P1 - IMM'!N26+'P2 - IMM'!N26+'P3 - IMM'!N26+'P4 - OC '!N26</f>
        <v>0</v>
      </c>
      <c r="O26" s="61">
        <f>'Lider OC'!O26+'P1 - IMM'!O26+'P2 - IMM'!O26+'P3 - IMM'!O26+'P4 - OC '!O26</f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f>'Lider OC'!D30+'P1 - IMM'!D30+'P2 - IMM'!D30+'P3 - IMM'!D30+'P4 - OC '!D30</f>
        <v>0</v>
      </c>
      <c r="E30" s="61">
        <f>'Lider OC'!E30+'P1 - IMM'!E30+'P2 - IMM'!E30+'P3 - IMM'!E30+'P4 - OC '!E30</f>
        <v>0</v>
      </c>
      <c r="F30" s="36">
        <f t="shared" si="11"/>
        <v>0</v>
      </c>
      <c r="G30" s="61">
        <f>'Lider OC'!G30+'P1 - IMM'!G30+'P2 - IMM'!G30+'P3 - IMM'!G30+'P4 - OC '!G30</f>
        <v>0</v>
      </c>
      <c r="H30" s="61">
        <f>'Lider OC'!H30+'P1 - IMM'!H30+'P2 - IMM'!H30+'P3 - IMM'!H30+'P4 - OC '!H30</f>
        <v>0</v>
      </c>
      <c r="I30" s="36">
        <f t="shared" ref="I30:I31" si="18">G30+H30</f>
        <v>0</v>
      </c>
      <c r="J30" s="36"/>
      <c r="K30" s="61">
        <f>'Lider OC'!K30+'P1 - IMM'!K30+'P2 - IMM'!K30+'P3 - IMM'!K30+'P4 - OC '!K30</f>
        <v>0</v>
      </c>
      <c r="L30" s="61">
        <f>'Lider OC'!L30+'P1 - IMM'!L30+'P2 - IMM'!L30+'P3 - IMM'!L30+'P4 - OC '!L30</f>
        <v>0</v>
      </c>
      <c r="M30" s="61">
        <f>'Lider OC'!M30+'P1 - IMM'!M30+'P2 - IMM'!M30+'P3 - IMM'!M30+'P4 - OC '!M30</f>
        <v>0</v>
      </c>
      <c r="N30" s="61">
        <f>'Lider OC'!N30+'P1 - IMM'!N30+'P2 - IMM'!N30+'P3 - IMM'!N30+'P4 - OC '!N30</f>
        <v>0</v>
      </c>
      <c r="O30" s="61">
        <f>'Lider OC'!O30+'P1 - IMM'!O30+'P2 - IMM'!O30+'P3 - IMM'!O30+'P4 - OC '!O30</f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f>'Lider OC'!D31+'P1 - IMM'!D31+'P2 - IMM'!D31+'P3 - IMM'!D31+'P4 - OC '!D31</f>
        <v>0</v>
      </c>
      <c r="E31" s="61">
        <f>'Lider OC'!E31+'P1 - IMM'!E31+'P2 - IMM'!E31+'P3 - IMM'!E31+'P4 - OC '!E31</f>
        <v>0</v>
      </c>
      <c r="F31" s="36">
        <f t="shared" si="11"/>
        <v>0</v>
      </c>
      <c r="G31" s="61">
        <f>'Lider OC'!G31+'P1 - IMM'!G31+'P2 - IMM'!G31+'P3 - IMM'!G31+'P4 - OC '!G31</f>
        <v>0</v>
      </c>
      <c r="H31" s="61">
        <f>'Lider OC'!H31+'P1 - IMM'!H31+'P2 - IMM'!H31+'P3 - IMM'!H31+'P4 - OC '!H31</f>
        <v>0</v>
      </c>
      <c r="I31" s="36">
        <f t="shared" si="18"/>
        <v>0</v>
      </c>
      <c r="J31" s="36"/>
      <c r="K31" s="61">
        <f>'Lider OC'!K31+'P1 - IMM'!K31+'P2 - IMM'!K31+'P3 - IMM'!K31+'P4 - OC '!K31</f>
        <v>0</v>
      </c>
      <c r="L31" s="61">
        <f>'Lider OC'!L31+'P1 - IMM'!L31+'P2 - IMM'!L31+'P3 - IMM'!L31+'P4 - OC '!L31</f>
        <v>0</v>
      </c>
      <c r="M31" s="61">
        <f>'Lider OC'!M31+'P1 - IMM'!M31+'P2 - IMM'!M31+'P3 - IMM'!M31+'P4 - OC '!M31</f>
        <v>0</v>
      </c>
      <c r="N31" s="61">
        <f>'Lider OC'!N31+'P1 - IMM'!N31+'P2 - IMM'!N31+'P3 - IMM'!N31+'P4 - OC '!N31</f>
        <v>0</v>
      </c>
      <c r="O31" s="61">
        <f>'Lider OC'!O31+'P1 - IMM'!O31+'P2 - IMM'!O31+'P3 - IMM'!O31+'P4 - OC '!O31</f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f>'Lider OC'!D32+'P1 - IMM'!D32+'P2 - IMM'!D32+'P3 - IMM'!D32+'P4 - OC '!D32</f>
        <v>0</v>
      </c>
      <c r="E32" s="61">
        <f>'Lider OC'!E32+'P1 - IMM'!E32+'P2 - IMM'!E32+'P3 - IMM'!E32+'P4 - OC '!E32</f>
        <v>0</v>
      </c>
      <c r="F32" s="36">
        <f t="shared" si="11"/>
        <v>0</v>
      </c>
      <c r="G32" s="61">
        <f>'Lider OC'!G32+'P1 - IMM'!G32+'P2 - IMM'!G32+'P3 - IMM'!G32+'P4 - OC '!G32</f>
        <v>0</v>
      </c>
      <c r="H32" s="61">
        <f>'Lider OC'!H32+'P1 - IMM'!H32+'P2 - IMM'!H32+'P3 - IMM'!H32+'P4 - OC '!H32</f>
        <v>0</v>
      </c>
      <c r="I32" s="36">
        <f>G32+H32</f>
        <v>0</v>
      </c>
      <c r="J32" s="36"/>
      <c r="K32" s="61">
        <f>'Lider OC'!K32+'P1 - IMM'!K32+'P2 - IMM'!K32+'P3 - IMM'!K32+'P4 - OC '!K32</f>
        <v>0</v>
      </c>
      <c r="L32" s="61">
        <f>'Lider OC'!L32+'P1 - IMM'!L32+'P2 - IMM'!L32+'P3 - IMM'!L32+'P4 - OC '!L32</f>
        <v>0</v>
      </c>
      <c r="M32" s="61">
        <f>'Lider OC'!M32+'P1 - IMM'!M32+'P2 - IMM'!M32+'P3 - IMM'!M32+'P4 - OC '!M32</f>
        <v>0</v>
      </c>
      <c r="N32" s="61">
        <f>'Lider OC'!N32+'P1 - IMM'!N32+'P2 - IMM'!N32+'P3 - IMM'!N32+'P4 - OC '!N32</f>
        <v>0</v>
      </c>
      <c r="O32" s="61">
        <f>'Lider OC'!O32+'P1 - IMM'!O32+'P2 - IMM'!O32+'P3 - IMM'!O32+'P4 - OC '!O32</f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f>'Lider OC'!D33+'P1 - IMM'!D33+'P2 - IMM'!D33+'P3 - IMM'!D33+'P4 - OC '!D33</f>
        <v>0</v>
      </c>
      <c r="E33" s="61">
        <f>'Lider OC'!E33+'P1 - IMM'!E33+'P2 - IMM'!E33+'P3 - IMM'!E33+'P4 - OC '!E33</f>
        <v>0</v>
      </c>
      <c r="F33" s="36">
        <f t="shared" si="11"/>
        <v>0</v>
      </c>
      <c r="G33" s="61">
        <f>'Lider OC'!G33+'P1 - IMM'!G33+'P2 - IMM'!G33+'P3 - IMM'!G33+'P4 - OC '!G33</f>
        <v>0</v>
      </c>
      <c r="H33" s="61">
        <f>'Lider OC'!H33+'P1 - IMM'!H33+'P2 - IMM'!H33+'P3 - IMM'!H33+'P4 - OC '!H33</f>
        <v>0</v>
      </c>
      <c r="I33" s="36">
        <f>G33+H33</f>
        <v>0</v>
      </c>
      <c r="J33" s="36"/>
      <c r="K33" s="61">
        <f>'Lider OC'!K33+'P1 - IMM'!K33+'P2 - IMM'!K33+'P3 - IMM'!K33+'P4 - OC '!K33</f>
        <v>0</v>
      </c>
      <c r="L33" s="61">
        <f>'Lider OC'!L33+'P1 - IMM'!L33+'P2 - IMM'!L33+'P3 - IMM'!L33+'P4 - OC '!L33</f>
        <v>0</v>
      </c>
      <c r="M33" s="61">
        <f>'Lider OC'!M33+'P1 - IMM'!M33+'P2 - IMM'!M33+'P3 - IMM'!M33+'P4 - OC '!M33</f>
        <v>0</v>
      </c>
      <c r="N33" s="61">
        <f>'Lider OC'!N33+'P1 - IMM'!N33+'P2 - IMM'!N33+'P3 - IMM'!N33+'P4 - OC '!N33</f>
        <v>0</v>
      </c>
      <c r="O33" s="61">
        <f>'Lider OC'!O33+'P1 - IMM'!O33+'P2 - IMM'!O33+'P3 - IMM'!O33+'P4 - OC '!O33</f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si="9"/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19">L29</f>
        <v>0</v>
      </c>
      <c r="M34" s="36">
        <f t="shared" si="19"/>
        <v>0</v>
      </c>
      <c r="N34" s="36">
        <f t="shared" si="19"/>
        <v>0</v>
      </c>
      <c r="O34" s="36">
        <f t="shared" si="19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0">F36+I36</f>
        <v>0</v>
      </c>
      <c r="D36" s="36">
        <f>D37+D38+D39</f>
        <v>0</v>
      </c>
      <c r="E36" s="36">
        <f>E37+E38+E39</f>
        <v>0</v>
      </c>
      <c r="F36" s="36">
        <f t="shared" ref="F36:F37" si="21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2">L37+L38+L39</f>
        <v>0</v>
      </c>
      <c r="M36" s="36">
        <f t="shared" si="22"/>
        <v>0</v>
      </c>
      <c r="N36" s="36">
        <f t="shared" si="22"/>
        <v>0</v>
      </c>
      <c r="O36" s="36">
        <f t="shared" si="22"/>
        <v>0</v>
      </c>
      <c r="P36" s="127" t="str">
        <f t="shared" ref="P36:P39" si="23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0"/>
        <v>0</v>
      </c>
      <c r="D37" s="61">
        <f>'Lider OC'!D37+'P1 - IMM'!D37+'P2 - IMM'!D37+'P3 - IMM'!D37+'P4 - OC '!D37</f>
        <v>0</v>
      </c>
      <c r="E37" s="61">
        <f>'Lider OC'!E37+'P1 - IMM'!E37+'P2 - IMM'!E37+'P3 - IMM'!E37+'P4 - OC '!E37</f>
        <v>0</v>
      </c>
      <c r="F37" s="36">
        <f t="shared" si="21"/>
        <v>0</v>
      </c>
      <c r="G37" s="61">
        <f>'Lider OC'!G37+'P1 - IMM'!G37+'P2 - IMM'!G37+'P3 - IMM'!G37+'P4 - OC '!G37</f>
        <v>0</v>
      </c>
      <c r="H37" s="61">
        <f>'Lider OC'!H37+'P1 - IMM'!H37+'P2 - IMM'!H37+'P3 - IMM'!H37+'P4 - OC '!H37</f>
        <v>0</v>
      </c>
      <c r="I37" s="36">
        <f>G37+H37</f>
        <v>0</v>
      </c>
      <c r="J37" s="36"/>
      <c r="K37" s="61">
        <f>'Lider OC'!K37+'P1 - IMM'!K37+'P2 - IMM'!K37+'P3 - IMM'!K37+'P4 - OC '!K37</f>
        <v>0</v>
      </c>
      <c r="L37" s="61">
        <f>'Lider OC'!L37+'P1 - IMM'!L37+'P2 - IMM'!L37+'P3 - IMM'!L37+'P4 - OC '!L37</f>
        <v>0</v>
      </c>
      <c r="M37" s="61">
        <f>'Lider OC'!M37+'P1 - IMM'!M37+'P2 - IMM'!M37+'P3 - IMM'!M37+'P4 - OC '!M37</f>
        <v>0</v>
      </c>
      <c r="N37" s="61">
        <f>'Lider OC'!N37+'P1 - IMM'!N37+'P2 - IMM'!N37+'P3 - IMM'!N37+'P4 - OC '!N37</f>
        <v>0</v>
      </c>
      <c r="O37" s="61">
        <f>'Lider OC'!O37+'P1 - IMM'!O37+'P2 - IMM'!O37+'P3 - IMM'!O37+'P4 - OC '!O37</f>
        <v>0</v>
      </c>
      <c r="P37" s="127" t="str">
        <f t="shared" si="23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0"/>
        <v>0</v>
      </c>
      <c r="D38" s="61">
        <f>'Lider OC'!D38+'P1 - IMM'!D38+'P2 - IMM'!D38+'P3 - IMM'!D38+'P4 - OC '!D38</f>
        <v>0</v>
      </c>
      <c r="E38" s="61">
        <f>'Lider OC'!E38+'P1 - IMM'!E38+'P2 - IMM'!E38+'P3 - IMM'!E38+'P4 - OC '!E38</f>
        <v>0</v>
      </c>
      <c r="F38" s="36">
        <f>D38+E38</f>
        <v>0</v>
      </c>
      <c r="G38" s="61">
        <f>'Lider OC'!G38+'P1 - IMM'!G38+'P2 - IMM'!G38+'P3 - IMM'!G38+'P4 - OC '!G38</f>
        <v>0</v>
      </c>
      <c r="H38" s="61">
        <f>'Lider OC'!H38+'P1 - IMM'!H38+'P2 - IMM'!H38+'P3 - IMM'!H38+'P4 - OC '!H38</f>
        <v>0</v>
      </c>
      <c r="I38" s="36">
        <f>G38+H38</f>
        <v>0</v>
      </c>
      <c r="J38" s="36"/>
      <c r="K38" s="61">
        <f>'Lider OC'!K38+'P1 - IMM'!K38+'P2 - IMM'!K38+'P3 - IMM'!K38+'P4 - OC '!K38</f>
        <v>0</v>
      </c>
      <c r="L38" s="61">
        <f>'Lider OC'!L38+'P1 - IMM'!L38+'P2 - IMM'!L38+'P3 - IMM'!L38+'P4 - OC '!L38</f>
        <v>0</v>
      </c>
      <c r="M38" s="61">
        <f>'Lider OC'!M38+'P1 - IMM'!M38+'P2 - IMM'!M38+'P3 - IMM'!M38+'P4 - OC '!M38</f>
        <v>0</v>
      </c>
      <c r="N38" s="61">
        <f>'Lider OC'!N38+'P1 - IMM'!N38+'P2 - IMM'!N38+'P3 - IMM'!N38+'P4 - OC '!N38</f>
        <v>0</v>
      </c>
      <c r="O38" s="61">
        <f>'Lider OC'!O38+'P1 - IMM'!O38+'P2 - IMM'!O38+'P3 - IMM'!O38+'P4 - OC '!O38</f>
        <v>0</v>
      </c>
      <c r="P38" s="127" t="str">
        <f t="shared" si="23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0"/>
        <v>0</v>
      </c>
      <c r="D39" s="61">
        <f>'Lider OC'!D39+'P1 - IMM'!D39+'P2 - IMM'!D39+'P3 - IMM'!D39+'P4 - OC '!D39</f>
        <v>0</v>
      </c>
      <c r="E39" s="61">
        <f>'Lider OC'!E39+'P1 - IMM'!E39+'P2 - IMM'!E39+'P3 - IMM'!E39+'P4 - OC '!E39</f>
        <v>0</v>
      </c>
      <c r="F39" s="36">
        <f t="shared" ref="F39" si="24">D39+E39</f>
        <v>0</v>
      </c>
      <c r="G39" s="61">
        <f>'Lider OC'!G39+'P1 - IMM'!G39+'P2 - IMM'!G39+'P3 - IMM'!G39+'P4 - OC '!G39</f>
        <v>0</v>
      </c>
      <c r="H39" s="61">
        <f>'Lider OC'!H39+'P1 - IMM'!H39+'P2 - IMM'!H39+'P3 - IMM'!H39+'P4 - OC '!H39</f>
        <v>0</v>
      </c>
      <c r="I39" s="36">
        <f t="shared" ref="I39" si="25">G39+H39</f>
        <v>0</v>
      </c>
      <c r="J39" s="36"/>
      <c r="K39" s="61">
        <f>'Lider OC'!K39+'P1 - IMM'!K39+'P2 - IMM'!K39+'P3 - IMM'!K39+'P4 - OC '!K39</f>
        <v>0</v>
      </c>
      <c r="L39" s="61">
        <f>'Lider OC'!L39+'P1 - IMM'!L39+'P2 - IMM'!L39+'P3 - IMM'!L39+'P4 - OC '!L39</f>
        <v>0</v>
      </c>
      <c r="M39" s="61">
        <f>'Lider OC'!M39+'P1 - IMM'!M39+'P2 - IMM'!M39+'P3 - IMM'!M39+'P4 - OC '!M39</f>
        <v>0</v>
      </c>
      <c r="N39" s="61">
        <f>'Lider OC'!N39+'P1 - IMM'!N39+'P2 - IMM'!N39+'P3 - IMM'!N39+'P4 - OC '!N39</f>
        <v>0</v>
      </c>
      <c r="O39" s="61">
        <f>'Lider OC'!O39+'P1 - IMM'!O39+'P2 - IMM'!O39+'P3 - IMM'!O39+'P4 - OC '!O39</f>
        <v>0</v>
      </c>
      <c r="P39" s="127" t="str">
        <f t="shared" si="23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0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6">L36</f>
        <v>0</v>
      </c>
      <c r="M40" s="36">
        <f t="shared" si="26"/>
        <v>0</v>
      </c>
      <c r="N40" s="36">
        <f t="shared" si="26"/>
        <v>0</v>
      </c>
      <c r="O40" s="36">
        <f t="shared" si="26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6" si="27">F42+I42</f>
        <v>0</v>
      </c>
      <c r="D42" s="36">
        <f>D43+D45+D44</f>
        <v>0</v>
      </c>
      <c r="E42" s="36">
        <f>E43+E45+E44</f>
        <v>0</v>
      </c>
      <c r="F42" s="36">
        <f>D42+E42</f>
        <v>0</v>
      </c>
      <c r="G42" s="36">
        <f t="shared" ref="G42:H42" si="28">G43+G45+G44</f>
        <v>0</v>
      </c>
      <c r="H42" s="36">
        <f t="shared" si="28"/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5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7"/>
        <v>0</v>
      </c>
      <c r="D43" s="61">
        <f>'Lider OC'!D43+'P1 - IMM'!D43+'P2 - IMM'!D43+'P3 - IMM'!D43+'P4 - OC '!D43</f>
        <v>0</v>
      </c>
      <c r="E43" s="61">
        <f>'Lider OC'!E43+'P1 - IMM'!E43+'P2 - IMM'!E43+'P3 - IMM'!E43+'P4 - OC '!E43</f>
        <v>0</v>
      </c>
      <c r="F43" s="36">
        <f t="shared" ref="F43:F44" si="31">D43+E43</f>
        <v>0</v>
      </c>
      <c r="G43" s="61">
        <f>'Lider OC'!G43+'P1 - IMM'!G43+'P2 - IMM'!G43+'P3 - IMM'!G43+'P4 - OC '!G43</f>
        <v>0</v>
      </c>
      <c r="H43" s="61">
        <f>'Lider OC'!H43+'P1 - IMM'!H43+'P2 - IMM'!H43+'P3 - IMM'!H43+'P4 - OC '!H43</f>
        <v>0</v>
      </c>
      <c r="I43" s="36">
        <f>G43+H43</f>
        <v>0</v>
      </c>
      <c r="J43" s="36"/>
      <c r="K43" s="61">
        <f>'Lider OC'!K43+'P1 - IMM'!K43+'P2 - IMM'!K43+'P3 - IMM'!K43+'P4 - OC '!K43</f>
        <v>0</v>
      </c>
      <c r="L43" s="61">
        <f>'Lider OC'!L43+'P1 - IMM'!L43+'P2 - IMM'!L43+'P3 - IMM'!L43+'P4 - OC '!L43</f>
        <v>0</v>
      </c>
      <c r="M43" s="61">
        <f>'Lider OC'!M43+'P1 - IMM'!M43+'P2 - IMM'!M43+'P3 - IMM'!M43+'P4 - OC '!M43</f>
        <v>0</v>
      </c>
      <c r="N43" s="61">
        <f>'Lider OC'!N43+'P1 - IMM'!N43+'P2 - IMM'!N43+'P3 - IMM'!N43+'P4 - OC '!N43</f>
        <v>0</v>
      </c>
      <c r="O43" s="61">
        <f>'Lider OC'!O43+'P1 - IMM'!O43+'P2 - IMM'!O43+'P3 - IMM'!O43+'P4 - OC '!O43</f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si="27"/>
        <v>0</v>
      </c>
      <c r="D44" s="61">
        <f>'Lider OC'!D44+'P1 - IMM'!D44+'P2 - IMM'!D44+'P3 - IMM'!D44+'P4 - OC '!D44</f>
        <v>0</v>
      </c>
      <c r="E44" s="61">
        <f>'Lider OC'!E44+'P1 - IMM'!E44+'P2 - IMM'!E44+'P3 - IMM'!E44+'P4 - OC '!E44</f>
        <v>0</v>
      </c>
      <c r="F44" s="36">
        <f t="shared" si="31"/>
        <v>0</v>
      </c>
      <c r="G44" s="61">
        <f>'Lider OC'!G44+'P1 - IMM'!G44+'P2 - IMM'!G44+'P3 - IMM'!G44+'P4 - OC '!G44</f>
        <v>0</v>
      </c>
      <c r="H44" s="61">
        <f>'Lider OC'!H44+'P1 - IMM'!H44+'P2 - IMM'!H44+'P3 - IMM'!H44+'P4 - OC '!H44</f>
        <v>0</v>
      </c>
      <c r="I44" s="36">
        <f>G44+H44</f>
        <v>0</v>
      </c>
      <c r="J44" s="36"/>
      <c r="K44" s="61">
        <f>'Lider OC'!K44+'P1 - IMM'!K44+'P2 - IMM'!K44+'P3 - IMM'!K44+'P4 - OC '!K44</f>
        <v>0</v>
      </c>
      <c r="L44" s="61">
        <f>'Lider OC'!L44+'P1 - IMM'!L44+'P2 - IMM'!L44+'P3 - IMM'!L44+'P4 - OC '!L44</f>
        <v>0</v>
      </c>
      <c r="M44" s="61">
        <f>'Lider OC'!M44+'P1 - IMM'!M44+'P2 - IMM'!M44+'P3 - IMM'!M44+'P4 - OC '!M44</f>
        <v>0</v>
      </c>
      <c r="N44" s="61">
        <f>'Lider OC'!N44+'P1 - IMM'!N44+'P2 - IMM'!N44+'P3 - IMM'!N44+'P4 - OC '!N44</f>
        <v>0</v>
      </c>
      <c r="O44" s="61">
        <f>'Lider OC'!O44+'P1 - IMM'!O44+'P2 - IMM'!O44+'P3 - IMM'!O44+'P4 - OC '!O44</f>
        <v>0</v>
      </c>
      <c r="P44" s="127" t="str">
        <f t="shared" si="30"/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si="27"/>
        <v>0</v>
      </c>
      <c r="D45" s="61">
        <f>'Lider OC'!D45+'P1 - IMM'!D45+'P2 - IMM'!D45+'P3 - IMM'!D45+'P4 - OC '!D45</f>
        <v>0</v>
      </c>
      <c r="E45" s="61">
        <f>'Lider OC'!E45+'P1 - IMM'!E45+'P2 - IMM'!E45+'P3 - IMM'!E45+'P4 - OC '!E45</f>
        <v>0</v>
      </c>
      <c r="F45" s="36">
        <f>D45+E45</f>
        <v>0</v>
      </c>
      <c r="G45" s="61">
        <f>'Lider OC'!G45+'P1 - IMM'!G45+'P2 - IMM'!G45+'P3 - IMM'!G45+'P4 - OC '!G45</f>
        <v>0</v>
      </c>
      <c r="H45" s="61">
        <f>'Lider OC'!H45+'P1 - IMM'!H45+'P2 - IMM'!H45+'P3 - IMM'!H45+'P4 - OC '!H45</f>
        <v>0</v>
      </c>
      <c r="I45" s="36">
        <f>G45+H45</f>
        <v>0</v>
      </c>
      <c r="J45" s="36"/>
      <c r="K45" s="61">
        <f>'Lider OC'!K45+'P1 - IMM'!K45+'P2 - IMM'!K45+'P3 - IMM'!K45+'P4 - OC '!K45</f>
        <v>0</v>
      </c>
      <c r="L45" s="61">
        <f>'Lider OC'!L45+'P1 - IMM'!L45+'P2 - IMM'!L45+'P3 - IMM'!L45+'P4 - OC '!L45</f>
        <v>0</v>
      </c>
      <c r="M45" s="61">
        <f>'Lider OC'!M45+'P1 - IMM'!M45+'P2 - IMM'!M45+'P3 - IMM'!M45+'P4 - OC '!M45</f>
        <v>0</v>
      </c>
      <c r="N45" s="61">
        <f>'Lider OC'!N45+'P1 - IMM'!N45+'P2 - IMM'!N45+'P3 - IMM'!N45+'P4 - OC '!N45</f>
        <v>0</v>
      </c>
      <c r="O45" s="61">
        <f>'Lider OC'!O45+'P1 - IMM'!O45+'P2 - IMM'!O45+'P3 - IMM'!O45+'P4 - OC '!O45</f>
        <v>0</v>
      </c>
      <c r="P45" s="127" t="str">
        <f t="shared" si="30"/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si="27"/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2">L42</f>
        <v>0</v>
      </c>
      <c r="M46" s="36">
        <f t="shared" si="32"/>
        <v>0</v>
      </c>
      <c r="N46" s="36">
        <f t="shared" si="32"/>
        <v>0</v>
      </c>
      <c r="O46" s="36">
        <f t="shared" si="32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146</v>
      </c>
      <c r="B48" s="35" t="s">
        <v>277</v>
      </c>
      <c r="C48" s="36">
        <f t="shared" ref="C48:C49" si="33">F48+I48</f>
        <v>0</v>
      </c>
      <c r="D48" s="61">
        <f>'Lider OC'!D48+'P1 - IMM'!D48+'P2 - IMM'!D48+'P3 - IMM'!D48+'P4 - OC '!D48</f>
        <v>0</v>
      </c>
      <c r="E48" s="61">
        <f>'Lider OC'!E48+'P1 - IMM'!E48+'P2 - IMM'!E48+'P3 - IMM'!E48+'P4 - OC '!E48</f>
        <v>0</v>
      </c>
      <c r="F48" s="36">
        <f t="shared" ref="F48" si="34">D48+E48</f>
        <v>0</v>
      </c>
      <c r="G48" s="61">
        <f>'Lider OC'!G48+'P1 - IMM'!G48+'P2 - IMM'!G48+'P3 - IMM'!G48+'P4 - OC '!G48</f>
        <v>0</v>
      </c>
      <c r="H48" s="61">
        <f>'Lider OC'!H48+'P1 - IMM'!H48+'P2 - IMM'!H48+'P3 - IMM'!H48+'P4 - OC '!H48</f>
        <v>0</v>
      </c>
      <c r="I48" s="36">
        <f t="shared" ref="I48" si="35">G48+H48</f>
        <v>0</v>
      </c>
      <c r="J48" s="36"/>
      <c r="K48" s="61">
        <f>'Lider OC'!K48+'P1 - IMM'!K48+'P2 - IMM'!K48+'P3 - IMM'!K48+'P4 - OC '!K48</f>
        <v>0</v>
      </c>
      <c r="L48" s="61">
        <f>'Lider OC'!L48+'P1 - IMM'!L48+'P2 - IMM'!L48+'P3 - IMM'!L48+'P4 - OC '!L48</f>
        <v>0</v>
      </c>
      <c r="M48" s="61">
        <f>'Lider OC'!M48+'P1 - IMM'!M48+'P2 - IMM'!M48+'P3 - IMM'!M48+'P4 - OC '!M48</f>
        <v>0</v>
      </c>
      <c r="N48" s="61">
        <f>'Lider OC'!N48+'P1 - IMM'!N48+'P2 - IMM'!N48+'P3 - IMM'!N48+'P4 - OC '!N48</f>
        <v>0</v>
      </c>
      <c r="O48" s="61">
        <f>'Lider OC'!O48+'P1 - IMM'!O48+'P2 - IMM'!O48+'P3 - IMM'!O48+'P4 - OC '!O48</f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278</v>
      </c>
      <c r="C49" s="36">
        <f t="shared" si="33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36">L48</f>
        <v>0</v>
      </c>
      <c r="M49" s="36">
        <f t="shared" si="36"/>
        <v>0</v>
      </c>
      <c r="N49" s="36">
        <f t="shared" si="36"/>
        <v>0</v>
      </c>
      <c r="O49" s="36">
        <f t="shared" si="36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>K17+K27+K34+K40+K46+K49</f>
        <v>0</v>
      </c>
      <c r="L50" s="136">
        <f>L17+L27+L34+L40+L46+L49</f>
        <v>0</v>
      </c>
      <c r="M50" s="136">
        <f>M17+M27+M34+M40+M46+M49</f>
        <v>0</v>
      </c>
      <c r="N50" s="136">
        <f>N17+N27+N34+N40+N46+N49</f>
        <v>0</v>
      </c>
      <c r="O50" s="136">
        <f>O17+O27+O34+O40+O46+O49</f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37">SUM(E63:E64)</f>
        <v>0</v>
      </c>
      <c r="F62" s="50">
        <f t="shared" si="37"/>
        <v>0</v>
      </c>
      <c r="G62" s="50">
        <f t="shared" si="37"/>
        <v>0</v>
      </c>
      <c r="H62" s="50">
        <f t="shared" si="37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180">
        <f>K52</f>
        <v>0</v>
      </c>
      <c r="E63" s="180">
        <f t="shared" ref="E63:H63" si="38">L52</f>
        <v>0</v>
      </c>
      <c r="F63" s="180">
        <f t="shared" si="38"/>
        <v>0</v>
      </c>
      <c r="G63" s="180">
        <f t="shared" si="38"/>
        <v>0</v>
      </c>
      <c r="H63" s="180">
        <f t="shared" si="38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180">
        <f>K51</f>
        <v>0</v>
      </c>
      <c r="E64" s="180">
        <f>L51</f>
        <v>0</v>
      </c>
      <c r="F64" s="180">
        <f>M51</f>
        <v>0</v>
      </c>
      <c r="G64" s="180">
        <f>N51</f>
        <v>0</v>
      </c>
      <c r="H64" s="180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39">SUM(E66:E67)</f>
        <v>0</v>
      </c>
      <c r="F65" s="50">
        <f t="shared" si="39"/>
        <v>0</v>
      </c>
      <c r="G65" s="50">
        <f t="shared" si="39"/>
        <v>0</v>
      </c>
      <c r="H65" s="50">
        <f t="shared" si="39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180">
        <f>D64-D66</f>
        <v>0</v>
      </c>
      <c r="E68" s="180">
        <f t="shared" ref="E68:H68" si="40">E64-E66</f>
        <v>0</v>
      </c>
      <c r="F68" s="180">
        <f t="shared" si="40"/>
        <v>0</v>
      </c>
      <c r="G68" s="180">
        <f t="shared" si="40"/>
        <v>0</v>
      </c>
      <c r="H68" s="180">
        <f t="shared" si="40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47:O47"/>
    <mergeCell ref="D60:H60"/>
    <mergeCell ref="B8:O8"/>
    <mergeCell ref="B18:O18"/>
    <mergeCell ref="B28:O28"/>
    <mergeCell ref="B35:O35"/>
    <mergeCell ref="B41:O41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  <pageSetup paperSize="9" scale="2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U91"/>
  <sheetViews>
    <sheetView topLeftCell="A28" zoomScale="85" zoomScaleNormal="85" workbookViewId="0">
      <selection activeCell="D70" sqref="D70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v>0</v>
      </c>
      <c r="E10" s="61">
        <v>0</v>
      </c>
      <c r="F10" s="36">
        <f t="shared" si="3"/>
        <v>0</v>
      </c>
      <c r="G10" s="61">
        <v>0</v>
      </c>
      <c r="H10" s="61">
        <v>0</v>
      </c>
      <c r="I10" s="36">
        <f t="shared" ref="I10:I16" si="7">G10+H10</f>
        <v>0</v>
      </c>
      <c r="J10" s="36"/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v>0</v>
      </c>
      <c r="E11" s="61">
        <v>0</v>
      </c>
      <c r="F11" s="36">
        <f t="shared" si="3"/>
        <v>0</v>
      </c>
      <c r="G11" s="61">
        <v>0</v>
      </c>
      <c r="H11" s="61">
        <v>0</v>
      </c>
      <c r="I11" s="36">
        <f t="shared" si="7"/>
        <v>0</v>
      </c>
      <c r="J11" s="36"/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v>0</v>
      </c>
      <c r="E12" s="61">
        <v>0</v>
      </c>
      <c r="F12" s="36">
        <f t="shared" si="3"/>
        <v>0</v>
      </c>
      <c r="G12" s="61">
        <v>0</v>
      </c>
      <c r="H12" s="61">
        <v>0</v>
      </c>
      <c r="I12" s="36">
        <f t="shared" si="7"/>
        <v>0</v>
      </c>
      <c r="J12" s="36"/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v>0</v>
      </c>
      <c r="E13" s="61">
        <v>0</v>
      </c>
      <c r="F13" s="36">
        <f t="shared" si="3"/>
        <v>0</v>
      </c>
      <c r="G13" s="61">
        <v>0</v>
      </c>
      <c r="H13" s="61">
        <v>0</v>
      </c>
      <c r="I13" s="36">
        <f t="shared" si="7"/>
        <v>0</v>
      </c>
      <c r="J13" s="36"/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v>0</v>
      </c>
      <c r="E14" s="61">
        <v>0</v>
      </c>
      <c r="F14" s="36">
        <f t="shared" si="3"/>
        <v>0</v>
      </c>
      <c r="G14" s="61">
        <v>0</v>
      </c>
      <c r="H14" s="61">
        <v>0</v>
      </c>
      <c r="I14" s="36">
        <f t="shared" si="7"/>
        <v>0</v>
      </c>
      <c r="J14" s="36"/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v>0</v>
      </c>
      <c r="E15" s="61">
        <v>0</v>
      </c>
      <c r="F15" s="36">
        <f t="shared" si="3"/>
        <v>0</v>
      </c>
      <c r="G15" s="61">
        <v>0</v>
      </c>
      <c r="H15" s="61">
        <v>0</v>
      </c>
      <c r="I15" s="36">
        <f t="shared" si="7"/>
        <v>0</v>
      </c>
      <c r="J15" s="36"/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v>0</v>
      </c>
      <c r="E16" s="61">
        <v>0</v>
      </c>
      <c r="F16" s="36">
        <f t="shared" si="3"/>
        <v>0</v>
      </c>
      <c r="G16" s="61">
        <v>0</v>
      </c>
      <c r="H16" s="61">
        <v>0</v>
      </c>
      <c r="I16" s="36">
        <f t="shared" si="7"/>
        <v>0</v>
      </c>
      <c r="J16" s="36"/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3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v>0</v>
      </c>
      <c r="E20" s="61">
        <v>0</v>
      </c>
      <c r="F20" s="36">
        <f t="shared" si="11"/>
        <v>0</v>
      </c>
      <c r="G20" s="61">
        <v>0</v>
      </c>
      <c r="H20" s="61">
        <v>0</v>
      </c>
      <c r="I20" s="36">
        <f t="shared" ref="I20:I26" si="15">G20+H20</f>
        <v>0</v>
      </c>
      <c r="J20" s="36"/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v>0</v>
      </c>
      <c r="E21" s="61">
        <v>0</v>
      </c>
      <c r="F21" s="36">
        <f t="shared" si="11"/>
        <v>0</v>
      </c>
      <c r="G21" s="61">
        <v>0</v>
      </c>
      <c r="H21" s="61">
        <v>0</v>
      </c>
      <c r="I21" s="36">
        <f t="shared" si="15"/>
        <v>0</v>
      </c>
      <c r="J21" s="36"/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v>0</v>
      </c>
      <c r="E22" s="61">
        <v>0</v>
      </c>
      <c r="F22" s="36">
        <f t="shared" si="11"/>
        <v>0</v>
      </c>
      <c r="G22" s="61">
        <v>0</v>
      </c>
      <c r="H22" s="61">
        <v>0</v>
      </c>
      <c r="I22" s="36">
        <f t="shared" si="15"/>
        <v>0</v>
      </c>
      <c r="J22" s="36"/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v>0</v>
      </c>
      <c r="E23" s="61">
        <v>0</v>
      </c>
      <c r="F23" s="36">
        <f t="shared" si="11"/>
        <v>0</v>
      </c>
      <c r="G23" s="61">
        <v>0</v>
      </c>
      <c r="H23" s="61">
        <v>0</v>
      </c>
      <c r="I23" s="36">
        <f t="shared" si="15"/>
        <v>0</v>
      </c>
      <c r="J23" s="36"/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v>0</v>
      </c>
      <c r="E24" s="61">
        <v>0</v>
      </c>
      <c r="F24" s="36">
        <f t="shared" si="11"/>
        <v>0</v>
      </c>
      <c r="G24" s="61">
        <v>0</v>
      </c>
      <c r="H24" s="61">
        <v>0</v>
      </c>
      <c r="I24" s="36">
        <f t="shared" si="15"/>
        <v>0</v>
      </c>
      <c r="J24" s="36"/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v>0</v>
      </c>
      <c r="E25" s="61">
        <v>0</v>
      </c>
      <c r="F25" s="36">
        <f t="shared" si="11"/>
        <v>0</v>
      </c>
      <c r="G25" s="61">
        <v>0</v>
      </c>
      <c r="H25" s="61">
        <v>0</v>
      </c>
      <c r="I25" s="36">
        <f t="shared" si="15"/>
        <v>0</v>
      </c>
      <c r="J25" s="36"/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v>0</v>
      </c>
      <c r="E26" s="61">
        <v>0</v>
      </c>
      <c r="F26" s="36">
        <f t="shared" si="11"/>
        <v>0</v>
      </c>
      <c r="G26" s="61">
        <v>0</v>
      </c>
      <c r="H26" s="61">
        <v>0</v>
      </c>
      <c r="I26" s="36">
        <f t="shared" si="15"/>
        <v>0</v>
      </c>
      <c r="J26" s="36"/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v>0</v>
      </c>
      <c r="E30" s="61">
        <v>0</v>
      </c>
      <c r="F30" s="36">
        <f t="shared" si="11"/>
        <v>0</v>
      </c>
      <c r="G30" s="61">
        <v>0</v>
      </c>
      <c r="H30" s="61">
        <v>0</v>
      </c>
      <c r="I30" s="36">
        <f t="shared" ref="I30:I31" si="18">G30+H30</f>
        <v>0</v>
      </c>
      <c r="J30" s="36"/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v>0</v>
      </c>
      <c r="E31" s="61">
        <v>0</v>
      </c>
      <c r="F31" s="36">
        <f t="shared" si="11"/>
        <v>0</v>
      </c>
      <c r="G31" s="61">
        <v>0</v>
      </c>
      <c r="H31" s="61">
        <v>0</v>
      </c>
      <c r="I31" s="36">
        <f t="shared" si="18"/>
        <v>0</v>
      </c>
      <c r="J31" s="36"/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v>0</v>
      </c>
      <c r="E32" s="61">
        <v>0</v>
      </c>
      <c r="F32" s="36">
        <f t="shared" si="11"/>
        <v>0</v>
      </c>
      <c r="G32" s="61">
        <v>0</v>
      </c>
      <c r="H32" s="61">
        <v>0</v>
      </c>
      <c r="I32" s="36">
        <f>G32+H32</f>
        <v>0</v>
      </c>
      <c r="J32" s="36"/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v>0</v>
      </c>
      <c r="E33" s="61">
        <v>0</v>
      </c>
      <c r="F33" s="36">
        <f t="shared" si="11"/>
        <v>0</v>
      </c>
      <c r="G33" s="61">
        <v>0</v>
      </c>
      <c r="H33" s="61">
        <v>0</v>
      </c>
      <c r="I33" s="36">
        <f>G33+H33</f>
        <v>0</v>
      </c>
      <c r="J33" s="36"/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ref="C34" si="19">F34+I34</f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20">L29</f>
        <v>0</v>
      </c>
      <c r="M34" s="36">
        <f t="shared" si="20"/>
        <v>0</v>
      </c>
      <c r="N34" s="36">
        <f t="shared" si="20"/>
        <v>0</v>
      </c>
      <c r="O34" s="36">
        <f t="shared" si="20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1">F36+I36</f>
        <v>0</v>
      </c>
      <c r="D36" s="36">
        <f>D37+D38+D39</f>
        <v>0</v>
      </c>
      <c r="E36" s="36">
        <f>E37+E38+E39</f>
        <v>0</v>
      </c>
      <c r="F36" s="36">
        <f t="shared" ref="F36:F37" si="22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3">L37+L38+L39</f>
        <v>0</v>
      </c>
      <c r="M36" s="36">
        <f t="shared" si="23"/>
        <v>0</v>
      </c>
      <c r="N36" s="36">
        <f t="shared" si="23"/>
        <v>0</v>
      </c>
      <c r="O36" s="36">
        <f t="shared" si="23"/>
        <v>0</v>
      </c>
      <c r="P36" s="127" t="str">
        <f t="shared" ref="P36:P39" si="24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1"/>
        <v>0</v>
      </c>
      <c r="D37" s="61">
        <v>0</v>
      </c>
      <c r="E37" s="61">
        <v>0</v>
      </c>
      <c r="F37" s="36">
        <f t="shared" si="22"/>
        <v>0</v>
      </c>
      <c r="G37" s="61">
        <v>0</v>
      </c>
      <c r="H37" s="61">
        <v>0</v>
      </c>
      <c r="I37" s="36">
        <f>G37+H37</f>
        <v>0</v>
      </c>
      <c r="J37" s="36"/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127" t="str">
        <f t="shared" si="24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1"/>
        <v>0</v>
      </c>
      <c r="D38" s="61">
        <v>0</v>
      </c>
      <c r="E38" s="61">
        <v>0</v>
      </c>
      <c r="F38" s="36">
        <f>D38+E38</f>
        <v>0</v>
      </c>
      <c r="G38" s="61">
        <v>0</v>
      </c>
      <c r="H38" s="61">
        <v>0</v>
      </c>
      <c r="I38" s="36">
        <f>G38+H38</f>
        <v>0</v>
      </c>
      <c r="J38" s="36"/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127" t="str">
        <f t="shared" si="24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1"/>
        <v>0</v>
      </c>
      <c r="D39" s="61">
        <v>0</v>
      </c>
      <c r="E39" s="61">
        <v>0</v>
      </c>
      <c r="F39" s="36">
        <f t="shared" ref="F39" si="25">D39+E39</f>
        <v>0</v>
      </c>
      <c r="G39" s="61">
        <v>0</v>
      </c>
      <c r="H39" s="61">
        <v>0</v>
      </c>
      <c r="I39" s="36">
        <f t="shared" ref="I39" si="26">G39+H39</f>
        <v>0</v>
      </c>
      <c r="J39" s="36"/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127" t="str">
        <f t="shared" si="24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1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7">L36</f>
        <v>0</v>
      </c>
      <c r="M40" s="36">
        <f t="shared" si="27"/>
        <v>0</v>
      </c>
      <c r="N40" s="36">
        <f t="shared" si="27"/>
        <v>0</v>
      </c>
      <c r="O40" s="36">
        <f t="shared" si="27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5" si="28">F42+I42</f>
        <v>0</v>
      </c>
      <c r="D42" s="36">
        <f>D43+D45+D44</f>
        <v>0</v>
      </c>
      <c r="E42" s="36">
        <f>E43+E45</f>
        <v>0</v>
      </c>
      <c r="F42" s="36">
        <f>D42+E42</f>
        <v>0</v>
      </c>
      <c r="G42" s="36">
        <f>G43+G45+G44</f>
        <v>0</v>
      </c>
      <c r="H42" s="36">
        <f>H43+H45+H44</f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5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8"/>
        <v>0</v>
      </c>
      <c r="D43" s="61">
        <v>0</v>
      </c>
      <c r="E43" s="61">
        <v>0</v>
      </c>
      <c r="F43" s="36">
        <f t="shared" ref="F43:F44" si="31">D43+E43</f>
        <v>0</v>
      </c>
      <c r="G43" s="61">
        <v>0</v>
      </c>
      <c r="H43" s="61">
        <v>0</v>
      </c>
      <c r="I43" s="36">
        <f>G43+H43</f>
        <v>0</v>
      </c>
      <c r="J43" s="36"/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si="28"/>
        <v>0</v>
      </c>
      <c r="D44" s="61">
        <v>0</v>
      </c>
      <c r="E44" s="61">
        <v>0</v>
      </c>
      <c r="F44" s="36">
        <f t="shared" si="31"/>
        <v>0</v>
      </c>
      <c r="G44" s="61">
        <v>0</v>
      </c>
      <c r="H44" s="61">
        <v>0</v>
      </c>
      <c r="I44" s="36">
        <f>G44+H44</f>
        <v>0</v>
      </c>
      <c r="J44" s="36"/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127" t="str">
        <f t="shared" si="30"/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si="28"/>
        <v>0</v>
      </c>
      <c r="D45" s="61">
        <v>0</v>
      </c>
      <c r="E45" s="61">
        <v>0</v>
      </c>
      <c r="F45" s="36">
        <f>D45+E45</f>
        <v>0</v>
      </c>
      <c r="G45" s="61">
        <v>0</v>
      </c>
      <c r="H45" s="61">
        <v>0</v>
      </c>
      <c r="I45" s="36">
        <f>G45+H45</f>
        <v>0</v>
      </c>
      <c r="J45" s="36"/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127" t="str">
        <f t="shared" si="30"/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ref="C46" si="32">F46+I46</f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3">L42</f>
        <v>0</v>
      </c>
      <c r="M46" s="36">
        <f t="shared" si="33"/>
        <v>0</v>
      </c>
      <c r="N46" s="36">
        <f t="shared" si="33"/>
        <v>0</v>
      </c>
      <c r="O46" s="36">
        <f t="shared" si="33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146</v>
      </c>
      <c r="B48" s="35" t="s">
        <v>277</v>
      </c>
      <c r="C48" s="36">
        <f t="shared" ref="C48:C49" si="34">F48+I48</f>
        <v>0</v>
      </c>
      <c r="D48" s="61">
        <v>0</v>
      </c>
      <c r="E48" s="61">
        <v>0</v>
      </c>
      <c r="F48" s="36">
        <f t="shared" ref="F48" si="35">D48+E48</f>
        <v>0</v>
      </c>
      <c r="G48" s="61">
        <v>0</v>
      </c>
      <c r="H48" s="61">
        <v>0</v>
      </c>
      <c r="I48" s="36">
        <f t="shared" ref="I48" si="36">G48+H48</f>
        <v>0</v>
      </c>
      <c r="J48" s="36"/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286</v>
      </c>
      <c r="C49" s="36">
        <f t="shared" si="34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37">L48</f>
        <v>0</v>
      </c>
      <c r="M49" s="36">
        <f t="shared" si="37"/>
        <v>0</v>
      </c>
      <c r="N49" s="36">
        <f t="shared" si="37"/>
        <v>0</v>
      </c>
      <c r="O49" s="36">
        <f t="shared" si="37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>K17+K27+K34+K40+K46+K49</f>
        <v>0</v>
      </c>
      <c r="L50" s="136">
        <f>L17+L27+L34+L40+L46+L49</f>
        <v>0</v>
      </c>
      <c r="M50" s="136">
        <f>M17+M27+M34+M40+M46+M49</f>
        <v>0</v>
      </c>
      <c r="N50" s="136">
        <f>N17+N27+N34+N40+N46+N49</f>
        <v>0</v>
      </c>
      <c r="O50" s="136">
        <f>O17+O27+O34+O40+O46+O49</f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38">SUM(E63:E64)</f>
        <v>0</v>
      </c>
      <c r="F62" s="50">
        <f t="shared" si="38"/>
        <v>0</v>
      </c>
      <c r="G62" s="50">
        <f t="shared" si="38"/>
        <v>0</v>
      </c>
      <c r="H62" s="50">
        <f t="shared" si="38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7">
        <f>K52</f>
        <v>0</v>
      </c>
      <c r="E63" s="7">
        <f t="shared" ref="E63:H63" si="39">L52</f>
        <v>0</v>
      </c>
      <c r="F63" s="7">
        <f t="shared" si="39"/>
        <v>0</v>
      </c>
      <c r="G63" s="7">
        <f t="shared" si="39"/>
        <v>0</v>
      </c>
      <c r="H63" s="7">
        <f t="shared" si="39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7">
        <f>K51</f>
        <v>0</v>
      </c>
      <c r="E64" s="7">
        <f>L51</f>
        <v>0</v>
      </c>
      <c r="F64" s="7">
        <f>M51</f>
        <v>0</v>
      </c>
      <c r="G64" s="7">
        <f>N51</f>
        <v>0</v>
      </c>
      <c r="H64" s="7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40">SUM(E66:E67)</f>
        <v>0</v>
      </c>
      <c r="F65" s="50">
        <f t="shared" si="40"/>
        <v>0</v>
      </c>
      <c r="G65" s="50">
        <f t="shared" si="40"/>
        <v>0</v>
      </c>
      <c r="H65" s="50">
        <f t="shared" si="40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7">
        <f>D64-D66</f>
        <v>0</v>
      </c>
      <c r="E68" s="7">
        <f t="shared" ref="E68:H68" si="41">E64-E66</f>
        <v>0</v>
      </c>
      <c r="F68" s="7">
        <f t="shared" si="41"/>
        <v>0</v>
      </c>
      <c r="G68" s="7">
        <f t="shared" si="41"/>
        <v>0</v>
      </c>
      <c r="H68" s="7">
        <f t="shared" si="41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3:O3"/>
    <mergeCell ref="D6:E6"/>
    <mergeCell ref="F6:F7"/>
    <mergeCell ref="G6:H6"/>
    <mergeCell ref="I6:I7"/>
    <mergeCell ref="K6:O6"/>
    <mergeCell ref="B47:O47"/>
    <mergeCell ref="D60:H60"/>
    <mergeCell ref="B8:O8"/>
    <mergeCell ref="B41:O41"/>
    <mergeCell ref="B18:O18"/>
    <mergeCell ref="B28:O28"/>
    <mergeCell ref="B35:O35"/>
  </mergeCells>
  <pageMargins left="0.7" right="0.7" top="0.75" bottom="0.75" header="0.3" footer="0.3"/>
  <pageSetup paperSize="9" scale="2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3"/>
  <sheetViews>
    <sheetView topLeftCell="A76" workbookViewId="0">
      <selection activeCell="C93" sqref="C93:G93"/>
    </sheetView>
  </sheetViews>
  <sheetFormatPr defaultColWidth="8.85546875" defaultRowHeight="15" x14ac:dyDescent="0.25"/>
  <cols>
    <col min="1" max="1" width="45.7109375" style="66" customWidth="1"/>
    <col min="2" max="7" width="15.5703125" style="9" customWidth="1"/>
    <col min="8" max="8" width="15.5703125" style="68" customWidth="1"/>
    <col min="9" max="15" width="15.5703125" style="9" customWidth="1"/>
    <col min="16" max="16" width="7.7109375" style="9" bestFit="1" customWidth="1"/>
    <col min="17" max="17" width="7.28515625" style="15" bestFit="1" customWidth="1"/>
    <col min="18" max="30" width="9.140625" style="69" customWidth="1"/>
    <col min="31" max="16384" width="8.85546875" style="17"/>
  </cols>
  <sheetData>
    <row r="1" spans="1:32" ht="54" customHeight="1" x14ac:dyDescent="0.25">
      <c r="A1" s="201" t="s">
        <v>164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67"/>
    </row>
    <row r="2" spans="1:32" ht="16.5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67"/>
    </row>
    <row r="3" spans="1:32" ht="20.25" x14ac:dyDescent="0.25">
      <c r="A3" s="72"/>
      <c r="B3" s="73"/>
      <c r="C3" s="73"/>
      <c r="I3" s="67"/>
      <c r="J3" s="67"/>
      <c r="K3" s="67"/>
      <c r="L3" s="67"/>
    </row>
    <row r="4" spans="1:32" ht="27.75" customHeight="1" x14ac:dyDescent="0.25">
      <c r="A4" s="199" t="s">
        <v>28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32" s="28" customFormat="1" ht="36" customHeight="1" x14ac:dyDescent="0.25">
      <c r="A5" s="202" t="s">
        <v>29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</row>
    <row r="6" spans="1:32" s="28" customFormat="1" ht="36" customHeight="1" x14ac:dyDescent="0.25">
      <c r="A6" s="74"/>
      <c r="B6" s="75"/>
      <c r="C6" s="76" t="str">
        <f>C50</f>
        <v>Implementare</v>
      </c>
      <c r="D6" s="76" t="str">
        <f t="shared" ref="D6:AF6" si="0">D50</f>
        <v>Implementare</v>
      </c>
      <c r="E6" s="76" t="str">
        <f t="shared" si="0"/>
        <v>Operare</v>
      </c>
      <c r="F6" s="76" t="str">
        <f t="shared" si="0"/>
        <v>Operare</v>
      </c>
      <c r="G6" s="76" t="str">
        <f t="shared" si="0"/>
        <v>Operare</v>
      </c>
      <c r="H6" s="76" t="str">
        <f t="shared" si="0"/>
        <v>Operare</v>
      </c>
      <c r="I6" s="76" t="str">
        <f t="shared" si="0"/>
        <v>Operare</v>
      </c>
      <c r="J6" s="76" t="str">
        <f t="shared" si="0"/>
        <v>Operare</v>
      </c>
      <c r="K6" s="76" t="str">
        <f t="shared" si="0"/>
        <v>Operare</v>
      </c>
      <c r="L6" s="76" t="str">
        <f t="shared" si="0"/>
        <v>Operare</v>
      </c>
      <c r="M6" s="76" t="str">
        <f t="shared" si="0"/>
        <v>Operare</v>
      </c>
      <c r="N6" s="76" t="str">
        <f t="shared" si="0"/>
        <v>Operare</v>
      </c>
      <c r="O6" s="76" t="str">
        <f t="shared" si="0"/>
        <v>Operare</v>
      </c>
      <c r="P6" s="76" t="str">
        <f t="shared" si="0"/>
        <v>Operare</v>
      </c>
      <c r="Q6" s="76" t="str">
        <f t="shared" si="0"/>
        <v>Operare</v>
      </c>
      <c r="R6" s="76" t="str">
        <f t="shared" si="0"/>
        <v>Operare</v>
      </c>
      <c r="S6" s="76" t="str">
        <f t="shared" si="0"/>
        <v>Operare</v>
      </c>
      <c r="T6" s="76" t="str">
        <f t="shared" si="0"/>
        <v>Operare</v>
      </c>
      <c r="U6" s="76" t="str">
        <f t="shared" si="0"/>
        <v>Operare</v>
      </c>
      <c r="V6" s="76" t="str">
        <f t="shared" si="0"/>
        <v>Operare</v>
      </c>
      <c r="W6" s="76" t="str">
        <f t="shared" si="0"/>
        <v>Operare</v>
      </c>
      <c r="X6" s="76" t="str">
        <f t="shared" si="0"/>
        <v>Operare</v>
      </c>
      <c r="Y6" s="76" t="str">
        <f t="shared" si="0"/>
        <v>Operare</v>
      </c>
      <c r="Z6" s="76" t="str">
        <f t="shared" si="0"/>
        <v>Operare</v>
      </c>
      <c r="AA6" s="76" t="str">
        <f t="shared" si="0"/>
        <v>Operare</v>
      </c>
      <c r="AB6" s="76" t="str">
        <f t="shared" si="0"/>
        <v>Operare</v>
      </c>
      <c r="AC6" s="76" t="str">
        <f t="shared" si="0"/>
        <v>Operare</v>
      </c>
      <c r="AD6" s="76" t="str">
        <f t="shared" si="0"/>
        <v>Operare</v>
      </c>
      <c r="AE6" s="76" t="str">
        <f t="shared" si="0"/>
        <v>Operare</v>
      </c>
      <c r="AF6" s="76" t="str">
        <f t="shared" si="0"/>
        <v>Operare</v>
      </c>
    </row>
    <row r="7" spans="1:32" s="28" customFormat="1" ht="25.5" x14ac:dyDescent="0.25">
      <c r="A7" s="77" t="s">
        <v>30</v>
      </c>
      <c r="B7" s="76" t="s">
        <v>16</v>
      </c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76">
        <v>6</v>
      </c>
      <c r="I7" s="76">
        <v>7</v>
      </c>
      <c r="J7" s="76">
        <v>8</v>
      </c>
      <c r="K7" s="76">
        <v>9</v>
      </c>
      <c r="L7" s="76">
        <v>10</v>
      </c>
      <c r="M7" s="76">
        <v>11</v>
      </c>
      <c r="N7" s="76">
        <v>12</v>
      </c>
      <c r="O7" s="76">
        <v>13</v>
      </c>
      <c r="P7" s="76">
        <v>14</v>
      </c>
      <c r="Q7" s="76">
        <v>15</v>
      </c>
      <c r="R7" s="76">
        <v>16</v>
      </c>
      <c r="S7" s="76">
        <v>17</v>
      </c>
      <c r="T7" s="76">
        <v>18</v>
      </c>
      <c r="U7" s="76">
        <v>19</v>
      </c>
      <c r="V7" s="76">
        <v>20</v>
      </c>
      <c r="W7" s="76">
        <v>21</v>
      </c>
      <c r="X7" s="76">
        <v>22</v>
      </c>
      <c r="Y7" s="76">
        <v>23</v>
      </c>
      <c r="Z7" s="76">
        <v>24</v>
      </c>
      <c r="AA7" s="76">
        <v>25</v>
      </c>
      <c r="AB7" s="76">
        <v>26</v>
      </c>
      <c r="AC7" s="76">
        <v>27</v>
      </c>
      <c r="AD7" s="76">
        <v>28</v>
      </c>
      <c r="AE7" s="76">
        <v>29</v>
      </c>
      <c r="AF7" s="76">
        <v>30</v>
      </c>
    </row>
    <row r="8" spans="1:32" s="28" customFormat="1" x14ac:dyDescent="0.25">
      <c r="A8" s="78" t="s">
        <v>31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s="28" customFormat="1" x14ac:dyDescent="0.2">
      <c r="A9" s="79" t="s">
        <v>32</v>
      </c>
      <c r="B9" s="36">
        <f>SUM(C9:AF9)</f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</row>
    <row r="10" spans="1:32" s="28" customFormat="1" ht="23.25" customHeight="1" x14ac:dyDescent="0.2">
      <c r="A10" s="79" t="s">
        <v>33</v>
      </c>
      <c r="B10" s="36">
        <f t="shared" ref="B10:B24" si="1">SUM(C10:AF10)</f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</row>
    <row r="11" spans="1:32" s="28" customFormat="1" x14ac:dyDescent="0.2">
      <c r="A11" s="79" t="s">
        <v>34</v>
      </c>
      <c r="B11" s="36">
        <f t="shared" si="1"/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</row>
    <row r="12" spans="1:32" s="28" customFormat="1" x14ac:dyDescent="0.2">
      <c r="A12" s="77" t="s">
        <v>35</v>
      </c>
      <c r="B12" s="36">
        <f t="shared" si="1"/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</row>
    <row r="13" spans="1:32" s="28" customFormat="1" ht="22.5" x14ac:dyDescent="0.2">
      <c r="A13" s="137" t="s">
        <v>217</v>
      </c>
      <c r="B13" s="36">
        <f t="shared" si="1"/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</row>
    <row r="14" spans="1:32" s="28" customFormat="1" ht="22.5" x14ac:dyDescent="0.2">
      <c r="A14" s="137" t="s">
        <v>217</v>
      </c>
      <c r="B14" s="36">
        <f t="shared" si="1"/>
        <v>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</v>
      </c>
      <c r="AF14" s="80">
        <v>0</v>
      </c>
    </row>
    <row r="15" spans="1:32" s="28" customFormat="1" ht="22.5" x14ac:dyDescent="0.2">
      <c r="A15" s="137" t="s">
        <v>217</v>
      </c>
      <c r="B15" s="36">
        <f t="shared" si="1"/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</row>
    <row r="16" spans="1:32" s="28" customFormat="1" ht="25.5" x14ac:dyDescent="0.2">
      <c r="A16" s="79" t="s">
        <v>36</v>
      </c>
      <c r="B16" s="36">
        <f t="shared" si="1"/>
        <v>0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</row>
    <row r="17" spans="1:32" s="28" customFormat="1" ht="18" customHeight="1" x14ac:dyDescent="0.2">
      <c r="A17" s="79" t="s">
        <v>37</v>
      </c>
      <c r="B17" s="36">
        <f t="shared" si="1"/>
        <v>0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</row>
    <row r="18" spans="1:32" s="28" customFormat="1" ht="18" customHeight="1" x14ac:dyDescent="0.2">
      <c r="A18" s="79" t="s">
        <v>38</v>
      </c>
      <c r="B18" s="36">
        <f t="shared" si="1"/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</row>
    <row r="19" spans="1:32" s="28" customFormat="1" ht="18" customHeight="1" x14ac:dyDescent="0.2">
      <c r="A19" s="79" t="s">
        <v>39</v>
      </c>
      <c r="B19" s="36">
        <f t="shared" si="1"/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</row>
    <row r="20" spans="1:32" s="28" customFormat="1" ht="18" customHeight="1" x14ac:dyDescent="0.2">
      <c r="A20" s="79" t="s">
        <v>40</v>
      </c>
      <c r="B20" s="36">
        <f t="shared" si="1"/>
        <v>0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80">
        <v>0</v>
      </c>
      <c r="AC20" s="80">
        <v>0</v>
      </c>
      <c r="AD20" s="80">
        <v>0</v>
      </c>
      <c r="AE20" s="80">
        <v>0</v>
      </c>
      <c r="AF20" s="80">
        <v>0</v>
      </c>
    </row>
    <row r="21" spans="1:32" s="28" customFormat="1" ht="25.5" x14ac:dyDescent="0.2">
      <c r="A21" s="81" t="s">
        <v>41</v>
      </c>
      <c r="B21" s="36">
        <f t="shared" si="1"/>
        <v>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</row>
    <row r="22" spans="1:32" s="28" customFormat="1" x14ac:dyDescent="0.2">
      <c r="A22" s="81" t="s">
        <v>42</v>
      </c>
      <c r="B22" s="36">
        <f t="shared" si="1"/>
        <v>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</row>
    <row r="23" spans="1:32" s="28" customFormat="1" x14ac:dyDescent="0.2">
      <c r="A23" s="79" t="s">
        <v>43</v>
      </c>
      <c r="B23" s="36">
        <f t="shared" si="1"/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</row>
    <row r="24" spans="1:32" s="28" customFormat="1" x14ac:dyDescent="0.2">
      <c r="A24" s="79" t="s">
        <v>44</v>
      </c>
      <c r="B24" s="36">
        <f t="shared" si="1"/>
        <v>0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</row>
    <row r="25" spans="1:32" s="83" customFormat="1" ht="26.25" customHeight="1" thickBot="1" x14ac:dyDescent="0.3">
      <c r="A25" s="89" t="s">
        <v>45</v>
      </c>
      <c r="B25" s="90">
        <f t="shared" ref="B25" si="2">SUM(C25:P25)</f>
        <v>0</v>
      </c>
      <c r="C25" s="91">
        <f>SUM(C9:C24)</f>
        <v>0</v>
      </c>
      <c r="D25" s="91">
        <f t="shared" ref="D25:AF25" si="3">SUM(D9:D24)</f>
        <v>0</v>
      </c>
      <c r="E25" s="91">
        <f t="shared" si="3"/>
        <v>0</v>
      </c>
      <c r="F25" s="91">
        <f t="shared" si="3"/>
        <v>0</v>
      </c>
      <c r="G25" s="91">
        <f t="shared" si="3"/>
        <v>0</v>
      </c>
      <c r="H25" s="91">
        <f t="shared" si="3"/>
        <v>0</v>
      </c>
      <c r="I25" s="91">
        <f t="shared" si="3"/>
        <v>0</v>
      </c>
      <c r="J25" s="91">
        <f t="shared" si="3"/>
        <v>0</v>
      </c>
      <c r="K25" s="91">
        <f t="shared" si="3"/>
        <v>0</v>
      </c>
      <c r="L25" s="91">
        <f t="shared" si="3"/>
        <v>0</v>
      </c>
      <c r="M25" s="91">
        <f t="shared" si="3"/>
        <v>0</v>
      </c>
      <c r="N25" s="91">
        <f t="shared" si="3"/>
        <v>0</v>
      </c>
      <c r="O25" s="91">
        <f t="shared" si="3"/>
        <v>0</v>
      </c>
      <c r="P25" s="91">
        <f t="shared" si="3"/>
        <v>0</v>
      </c>
      <c r="Q25" s="91">
        <f t="shared" si="3"/>
        <v>0</v>
      </c>
      <c r="R25" s="91">
        <f t="shared" si="3"/>
        <v>0</v>
      </c>
      <c r="S25" s="91">
        <f t="shared" si="3"/>
        <v>0</v>
      </c>
      <c r="T25" s="91">
        <f t="shared" si="3"/>
        <v>0</v>
      </c>
      <c r="U25" s="91">
        <f t="shared" si="3"/>
        <v>0</v>
      </c>
      <c r="V25" s="91">
        <f t="shared" si="3"/>
        <v>0</v>
      </c>
      <c r="W25" s="91">
        <f t="shared" si="3"/>
        <v>0</v>
      </c>
      <c r="X25" s="91">
        <f t="shared" si="3"/>
        <v>0</v>
      </c>
      <c r="Y25" s="91">
        <f t="shared" si="3"/>
        <v>0</v>
      </c>
      <c r="Z25" s="91">
        <f t="shared" si="3"/>
        <v>0</v>
      </c>
      <c r="AA25" s="91">
        <f t="shared" si="3"/>
        <v>0</v>
      </c>
      <c r="AB25" s="91">
        <f t="shared" si="3"/>
        <v>0</v>
      </c>
      <c r="AC25" s="91">
        <f t="shared" si="3"/>
        <v>0</v>
      </c>
      <c r="AD25" s="91">
        <f t="shared" si="3"/>
        <v>0</v>
      </c>
      <c r="AE25" s="91">
        <f t="shared" si="3"/>
        <v>0</v>
      </c>
      <c r="AF25" s="91">
        <f t="shared" si="3"/>
        <v>0</v>
      </c>
    </row>
    <row r="26" spans="1:32" s="11" customFormat="1" ht="14.25" customHeight="1" thickTop="1" x14ac:dyDescent="0.2">
      <c r="A26" s="84" t="s">
        <v>46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s="10" customFormat="1" x14ac:dyDescent="0.2">
      <c r="A27" s="79" t="s">
        <v>47</v>
      </c>
      <c r="B27" s="36">
        <f t="shared" ref="B27:B43" si="4">SUM(C27:AF27)</f>
        <v>0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</row>
    <row r="28" spans="1:32" s="10" customFormat="1" x14ac:dyDescent="0.2">
      <c r="A28" s="79" t="s">
        <v>48</v>
      </c>
      <c r="B28" s="36">
        <f t="shared" si="4"/>
        <v>0</v>
      </c>
      <c r="C28" s="80">
        <v>0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</row>
    <row r="29" spans="1:32" s="10" customFormat="1" ht="25.5" x14ac:dyDescent="0.2">
      <c r="A29" s="79" t="s">
        <v>49</v>
      </c>
      <c r="B29" s="36">
        <f t="shared" si="4"/>
        <v>0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</row>
    <row r="30" spans="1:32" s="10" customFormat="1" x14ac:dyDescent="0.2">
      <c r="A30" s="79" t="s">
        <v>50</v>
      </c>
      <c r="B30" s="36">
        <f t="shared" si="4"/>
        <v>0</v>
      </c>
      <c r="C30" s="80">
        <v>0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</row>
    <row r="31" spans="1:32" s="10" customFormat="1" x14ac:dyDescent="0.2">
      <c r="A31" s="79" t="s">
        <v>51</v>
      </c>
      <c r="B31" s="36">
        <f t="shared" si="4"/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</row>
    <row r="32" spans="1:32" s="10" customFormat="1" x14ac:dyDescent="0.2">
      <c r="A32" s="79" t="s">
        <v>52</v>
      </c>
      <c r="B32" s="36">
        <f t="shared" si="4"/>
        <v>0</v>
      </c>
      <c r="C32" s="80">
        <v>0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</row>
    <row r="33" spans="1:32" s="10" customFormat="1" x14ac:dyDescent="0.2">
      <c r="A33" s="79" t="s">
        <v>53</v>
      </c>
      <c r="B33" s="36">
        <f t="shared" si="4"/>
        <v>0</v>
      </c>
      <c r="C33" s="80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</row>
    <row r="34" spans="1:32" s="10" customFormat="1" x14ac:dyDescent="0.2">
      <c r="A34" s="79" t="s">
        <v>54</v>
      </c>
      <c r="B34" s="36">
        <f t="shared" si="4"/>
        <v>0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</row>
    <row r="35" spans="1:32" ht="15" customHeight="1" x14ac:dyDescent="0.25">
      <c r="A35" s="79" t="s">
        <v>55</v>
      </c>
      <c r="B35" s="36">
        <f t="shared" si="4"/>
        <v>0</v>
      </c>
      <c r="C35" s="80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</row>
    <row r="36" spans="1:32" ht="15" customHeight="1" x14ac:dyDescent="0.25">
      <c r="A36" s="79" t="s">
        <v>56</v>
      </c>
      <c r="B36" s="36">
        <f t="shared" si="4"/>
        <v>0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</row>
    <row r="37" spans="1:32" ht="15" customHeight="1" x14ac:dyDescent="0.25">
      <c r="A37" s="79" t="s">
        <v>57</v>
      </c>
      <c r="B37" s="36">
        <f t="shared" si="4"/>
        <v>0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</row>
    <row r="38" spans="1:32" ht="15" customHeight="1" x14ac:dyDescent="0.25">
      <c r="A38" s="79" t="s">
        <v>58</v>
      </c>
      <c r="B38" s="36">
        <f t="shared" si="4"/>
        <v>0</v>
      </c>
      <c r="C38" s="80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</row>
    <row r="39" spans="1:32" ht="15" customHeight="1" x14ac:dyDescent="0.25">
      <c r="A39" s="79" t="s">
        <v>59</v>
      </c>
      <c r="B39" s="36">
        <f t="shared" si="4"/>
        <v>0</v>
      </c>
      <c r="C39" s="80">
        <v>0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</row>
    <row r="40" spans="1:32" ht="15" customHeight="1" x14ac:dyDescent="0.25">
      <c r="A40" s="79" t="s">
        <v>60</v>
      </c>
      <c r="B40" s="36">
        <f t="shared" si="4"/>
        <v>0</v>
      </c>
      <c r="C40" s="80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</row>
    <row r="41" spans="1:32" s="10" customFormat="1" ht="15" customHeight="1" x14ac:dyDescent="0.2">
      <c r="A41" s="79" t="s">
        <v>61</v>
      </c>
      <c r="B41" s="36">
        <f t="shared" si="4"/>
        <v>0</v>
      </c>
      <c r="C41" s="80">
        <v>0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</row>
    <row r="42" spans="1:32" s="83" customFormat="1" ht="30" customHeight="1" thickBot="1" x14ac:dyDescent="0.3">
      <c r="A42" s="89" t="s">
        <v>62</v>
      </c>
      <c r="B42" s="90">
        <f t="shared" si="4"/>
        <v>0</v>
      </c>
      <c r="C42" s="91">
        <f>SUM(C27:C41)</f>
        <v>0</v>
      </c>
      <c r="D42" s="91">
        <f t="shared" ref="D42:AF42" si="5">SUM(D27:D41)</f>
        <v>0</v>
      </c>
      <c r="E42" s="91">
        <f t="shared" si="5"/>
        <v>0</v>
      </c>
      <c r="F42" s="91">
        <f t="shared" si="5"/>
        <v>0</v>
      </c>
      <c r="G42" s="91">
        <f t="shared" si="5"/>
        <v>0</v>
      </c>
      <c r="H42" s="91">
        <f t="shared" si="5"/>
        <v>0</v>
      </c>
      <c r="I42" s="91">
        <f t="shared" si="5"/>
        <v>0</v>
      </c>
      <c r="J42" s="91">
        <f t="shared" si="5"/>
        <v>0</v>
      </c>
      <c r="K42" s="91">
        <f t="shared" si="5"/>
        <v>0</v>
      </c>
      <c r="L42" s="91">
        <f t="shared" si="5"/>
        <v>0</v>
      </c>
      <c r="M42" s="91">
        <f t="shared" si="5"/>
        <v>0</v>
      </c>
      <c r="N42" s="91">
        <f t="shared" si="5"/>
        <v>0</v>
      </c>
      <c r="O42" s="91">
        <f t="shared" si="5"/>
        <v>0</v>
      </c>
      <c r="P42" s="91">
        <f t="shared" si="5"/>
        <v>0</v>
      </c>
      <c r="Q42" s="91">
        <f t="shared" si="5"/>
        <v>0</v>
      </c>
      <c r="R42" s="91">
        <f t="shared" si="5"/>
        <v>0</v>
      </c>
      <c r="S42" s="91">
        <f t="shared" si="5"/>
        <v>0</v>
      </c>
      <c r="T42" s="91">
        <f t="shared" si="5"/>
        <v>0</v>
      </c>
      <c r="U42" s="91">
        <f t="shared" si="5"/>
        <v>0</v>
      </c>
      <c r="V42" s="91">
        <f t="shared" si="5"/>
        <v>0</v>
      </c>
      <c r="W42" s="91">
        <f t="shared" si="5"/>
        <v>0</v>
      </c>
      <c r="X42" s="91">
        <f t="shared" si="5"/>
        <v>0</v>
      </c>
      <c r="Y42" s="91">
        <f t="shared" si="5"/>
        <v>0</v>
      </c>
      <c r="Z42" s="91">
        <f t="shared" si="5"/>
        <v>0</v>
      </c>
      <c r="AA42" s="91">
        <f t="shared" si="5"/>
        <v>0</v>
      </c>
      <c r="AB42" s="91">
        <f t="shared" si="5"/>
        <v>0</v>
      </c>
      <c r="AC42" s="91">
        <f t="shared" si="5"/>
        <v>0</v>
      </c>
      <c r="AD42" s="91">
        <f t="shared" si="5"/>
        <v>0</v>
      </c>
      <c r="AE42" s="91">
        <f t="shared" si="5"/>
        <v>0</v>
      </c>
      <c r="AF42" s="91">
        <f t="shared" si="5"/>
        <v>0</v>
      </c>
    </row>
    <row r="43" spans="1:32" s="83" customFormat="1" ht="32.25" customHeight="1" thickTop="1" x14ac:dyDescent="0.25">
      <c r="A43" s="92" t="s">
        <v>63</v>
      </c>
      <c r="B43" s="93">
        <f t="shared" si="4"/>
        <v>0</v>
      </c>
      <c r="C43" s="93">
        <f t="shared" ref="C43:AF43" si="6">C25-C42</f>
        <v>0</v>
      </c>
      <c r="D43" s="93">
        <f t="shared" si="6"/>
        <v>0</v>
      </c>
      <c r="E43" s="93">
        <f t="shared" si="6"/>
        <v>0</v>
      </c>
      <c r="F43" s="93">
        <f t="shared" si="6"/>
        <v>0</v>
      </c>
      <c r="G43" s="93">
        <f t="shared" si="6"/>
        <v>0</v>
      </c>
      <c r="H43" s="93">
        <f t="shared" si="6"/>
        <v>0</v>
      </c>
      <c r="I43" s="93">
        <f t="shared" si="6"/>
        <v>0</v>
      </c>
      <c r="J43" s="93">
        <f t="shared" si="6"/>
        <v>0</v>
      </c>
      <c r="K43" s="93">
        <f t="shared" si="6"/>
        <v>0</v>
      </c>
      <c r="L43" s="93">
        <f t="shared" si="6"/>
        <v>0</v>
      </c>
      <c r="M43" s="93">
        <f t="shared" si="6"/>
        <v>0</v>
      </c>
      <c r="N43" s="93">
        <f t="shared" si="6"/>
        <v>0</v>
      </c>
      <c r="O43" s="93">
        <f t="shared" si="6"/>
        <v>0</v>
      </c>
      <c r="P43" s="93">
        <f t="shared" si="6"/>
        <v>0</v>
      </c>
      <c r="Q43" s="93">
        <f t="shared" si="6"/>
        <v>0</v>
      </c>
      <c r="R43" s="93">
        <f t="shared" si="6"/>
        <v>0</v>
      </c>
      <c r="S43" s="93">
        <f t="shared" si="6"/>
        <v>0</v>
      </c>
      <c r="T43" s="93">
        <f t="shared" si="6"/>
        <v>0</v>
      </c>
      <c r="U43" s="93">
        <f t="shared" si="6"/>
        <v>0</v>
      </c>
      <c r="V43" s="93">
        <f t="shared" si="6"/>
        <v>0</v>
      </c>
      <c r="W43" s="93">
        <f t="shared" si="6"/>
        <v>0</v>
      </c>
      <c r="X43" s="93">
        <f t="shared" si="6"/>
        <v>0</v>
      </c>
      <c r="Y43" s="93">
        <f t="shared" si="6"/>
        <v>0</v>
      </c>
      <c r="Z43" s="93">
        <f t="shared" si="6"/>
        <v>0</v>
      </c>
      <c r="AA43" s="93">
        <f t="shared" si="6"/>
        <v>0</v>
      </c>
      <c r="AB43" s="93">
        <f t="shared" si="6"/>
        <v>0</v>
      </c>
      <c r="AC43" s="93">
        <f t="shared" si="6"/>
        <v>0</v>
      </c>
      <c r="AD43" s="93">
        <f t="shared" si="6"/>
        <v>0</v>
      </c>
      <c r="AE43" s="93">
        <f t="shared" si="6"/>
        <v>0</v>
      </c>
      <c r="AF43" s="93">
        <f t="shared" si="6"/>
        <v>0</v>
      </c>
    </row>
    <row r="45" spans="1:32" ht="15.75" x14ac:dyDescent="0.25">
      <c r="G45" s="67"/>
      <c r="I45" s="67"/>
      <c r="J45" s="67"/>
      <c r="K45" s="67"/>
      <c r="L45" s="67"/>
    </row>
    <row r="46" spans="1:32" s="28" customFormat="1" ht="28.5" customHeight="1" x14ac:dyDescent="0.25">
      <c r="A46" s="199" t="s">
        <v>64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8"/>
      <c r="N46" s="8"/>
      <c r="O46" s="8"/>
      <c r="P46" s="8"/>
      <c r="Q46" s="8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</row>
    <row r="47" spans="1:32" s="28" customFormat="1" ht="30.75" customHeight="1" x14ac:dyDescent="0.25">
      <c r="A47" s="202" t="s">
        <v>65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</row>
    <row r="48" spans="1:32" s="28" customFormat="1" ht="30.75" customHeight="1" x14ac:dyDescent="0.25">
      <c r="A48" s="183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</row>
    <row r="49" spans="1:32" s="28" customFormat="1" ht="30.75" customHeight="1" x14ac:dyDescent="0.25">
      <c r="A49" s="183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</row>
    <row r="50" spans="1:32" s="28" customFormat="1" ht="26.25" customHeight="1" x14ac:dyDescent="0.25">
      <c r="A50" s="74"/>
      <c r="B50" s="75"/>
      <c r="C50" s="76" t="s">
        <v>18</v>
      </c>
      <c r="D50" s="76" t="s">
        <v>18</v>
      </c>
      <c r="E50" s="76" t="s">
        <v>279</v>
      </c>
      <c r="F50" s="76" t="s">
        <v>279</v>
      </c>
      <c r="G50" s="76" t="s">
        <v>279</v>
      </c>
      <c r="H50" s="76" t="s">
        <v>279</v>
      </c>
      <c r="I50" s="76" t="s">
        <v>279</v>
      </c>
      <c r="J50" s="76" t="s">
        <v>279</v>
      </c>
      <c r="K50" s="76" t="s">
        <v>279</v>
      </c>
      <c r="L50" s="76" t="s">
        <v>279</v>
      </c>
      <c r="M50" s="76" t="s">
        <v>279</v>
      </c>
      <c r="N50" s="76" t="s">
        <v>279</v>
      </c>
      <c r="O50" s="76" t="s">
        <v>279</v>
      </c>
      <c r="P50" s="76" t="s">
        <v>279</v>
      </c>
      <c r="Q50" s="76" t="s">
        <v>279</v>
      </c>
      <c r="R50" s="76" t="s">
        <v>279</v>
      </c>
      <c r="S50" s="76" t="s">
        <v>279</v>
      </c>
      <c r="T50" s="76" t="s">
        <v>279</v>
      </c>
      <c r="U50" s="76" t="s">
        <v>279</v>
      </c>
      <c r="V50" s="76" t="s">
        <v>279</v>
      </c>
      <c r="W50" s="76" t="s">
        <v>279</v>
      </c>
      <c r="X50" s="76" t="s">
        <v>279</v>
      </c>
      <c r="Y50" s="76" t="s">
        <v>279</v>
      </c>
      <c r="Z50" s="76" t="s">
        <v>279</v>
      </c>
      <c r="AA50" s="76" t="s">
        <v>279</v>
      </c>
      <c r="AB50" s="76" t="s">
        <v>279</v>
      </c>
      <c r="AC50" s="76" t="s">
        <v>279</v>
      </c>
      <c r="AD50" s="76" t="s">
        <v>279</v>
      </c>
      <c r="AE50" s="76" t="s">
        <v>279</v>
      </c>
      <c r="AF50" s="76" t="s">
        <v>279</v>
      </c>
    </row>
    <row r="51" spans="1:32" s="28" customFormat="1" ht="31.5" customHeight="1" x14ac:dyDescent="0.25">
      <c r="A51" s="77" t="s">
        <v>66</v>
      </c>
      <c r="B51" s="76" t="s">
        <v>16</v>
      </c>
      <c r="C51" s="76">
        <v>1</v>
      </c>
      <c r="D51" s="76">
        <v>2</v>
      </c>
      <c r="E51" s="76">
        <v>3</v>
      </c>
      <c r="F51" s="76">
        <v>4</v>
      </c>
      <c r="G51" s="76">
        <v>5</v>
      </c>
      <c r="H51" s="76">
        <v>6</v>
      </c>
      <c r="I51" s="76">
        <v>7</v>
      </c>
      <c r="J51" s="76">
        <v>8</v>
      </c>
      <c r="K51" s="76">
        <v>9</v>
      </c>
      <c r="L51" s="76">
        <v>10</v>
      </c>
      <c r="M51" s="76">
        <v>11</v>
      </c>
      <c r="N51" s="76">
        <v>12</v>
      </c>
      <c r="O51" s="76">
        <v>13</v>
      </c>
      <c r="P51" s="76">
        <v>14</v>
      </c>
      <c r="Q51" s="76">
        <v>15</v>
      </c>
      <c r="R51" s="76">
        <v>16</v>
      </c>
      <c r="S51" s="76">
        <v>17</v>
      </c>
      <c r="T51" s="76">
        <v>18</v>
      </c>
      <c r="U51" s="76">
        <v>19</v>
      </c>
      <c r="V51" s="76">
        <v>20</v>
      </c>
      <c r="W51" s="76">
        <v>21</v>
      </c>
      <c r="X51" s="76">
        <v>22</v>
      </c>
      <c r="Y51" s="76">
        <v>23</v>
      </c>
      <c r="Z51" s="76">
        <v>24</v>
      </c>
      <c r="AA51" s="76">
        <v>25</v>
      </c>
      <c r="AB51" s="76">
        <v>26</v>
      </c>
      <c r="AC51" s="76">
        <v>27</v>
      </c>
      <c r="AD51" s="76">
        <v>28</v>
      </c>
      <c r="AE51" s="76">
        <v>29</v>
      </c>
      <c r="AF51" s="76">
        <v>30</v>
      </c>
    </row>
    <row r="52" spans="1:32" s="28" customFormat="1" x14ac:dyDescent="0.25">
      <c r="A52" s="78" t="s">
        <v>31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 s="28" customFormat="1" x14ac:dyDescent="0.2">
      <c r="A53" s="79" t="s">
        <v>67</v>
      </c>
      <c r="B53" s="36">
        <f t="shared" ref="B53:B87" si="7">SUM(C53:AF53)</f>
        <v>0</v>
      </c>
      <c r="C53" s="80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</row>
    <row r="54" spans="1:32" s="28" customFormat="1" x14ac:dyDescent="0.2">
      <c r="A54" s="79" t="s">
        <v>33</v>
      </c>
      <c r="B54" s="36">
        <f t="shared" si="7"/>
        <v>0</v>
      </c>
      <c r="C54" s="80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</row>
    <row r="55" spans="1:32" s="28" customFormat="1" x14ac:dyDescent="0.2">
      <c r="A55" s="79" t="s">
        <v>34</v>
      </c>
      <c r="B55" s="36">
        <f t="shared" si="7"/>
        <v>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</row>
    <row r="56" spans="1:32" s="28" customFormat="1" x14ac:dyDescent="0.2">
      <c r="A56" s="77" t="s">
        <v>68</v>
      </c>
      <c r="B56" s="36">
        <f t="shared" si="7"/>
        <v>0</v>
      </c>
      <c r="C56" s="80">
        <v>0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</row>
    <row r="57" spans="1:32" s="28" customFormat="1" ht="22.5" x14ac:dyDescent="0.2">
      <c r="A57" s="137" t="s">
        <v>217</v>
      </c>
      <c r="B57" s="36">
        <f t="shared" si="7"/>
        <v>0</v>
      </c>
      <c r="C57" s="80">
        <v>0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</row>
    <row r="58" spans="1:32" s="28" customFormat="1" ht="22.5" x14ac:dyDescent="0.2">
      <c r="A58" s="137" t="s">
        <v>217</v>
      </c>
      <c r="B58" s="36">
        <f t="shared" si="7"/>
        <v>0</v>
      </c>
      <c r="C58" s="80">
        <v>0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</row>
    <row r="59" spans="1:32" s="28" customFormat="1" ht="22.5" x14ac:dyDescent="0.2">
      <c r="A59" s="137" t="s">
        <v>217</v>
      </c>
      <c r="B59" s="36">
        <f t="shared" si="7"/>
        <v>0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</row>
    <row r="60" spans="1:32" s="28" customFormat="1" ht="25.5" x14ac:dyDescent="0.2">
      <c r="A60" s="79" t="s">
        <v>69</v>
      </c>
      <c r="B60" s="36">
        <f t="shared" si="7"/>
        <v>0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</row>
    <row r="61" spans="1:32" s="28" customFormat="1" ht="15" customHeight="1" x14ac:dyDescent="0.2">
      <c r="A61" s="79" t="s">
        <v>70</v>
      </c>
      <c r="B61" s="36">
        <f t="shared" si="7"/>
        <v>0</v>
      </c>
      <c r="C61" s="80">
        <v>0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</row>
    <row r="62" spans="1:32" s="28" customFormat="1" ht="15" customHeight="1" x14ac:dyDescent="0.2">
      <c r="A62" s="79" t="s">
        <v>38</v>
      </c>
      <c r="B62" s="36">
        <f t="shared" si="7"/>
        <v>0</v>
      </c>
      <c r="C62" s="80">
        <v>0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</row>
    <row r="63" spans="1:32" s="28" customFormat="1" x14ac:dyDescent="0.2">
      <c r="A63" s="79" t="s">
        <v>71</v>
      </c>
      <c r="B63" s="36">
        <f t="shared" si="7"/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</row>
    <row r="64" spans="1:32" s="28" customFormat="1" x14ac:dyDescent="0.2">
      <c r="A64" s="79" t="s">
        <v>72</v>
      </c>
      <c r="B64" s="36">
        <f t="shared" si="7"/>
        <v>0</v>
      </c>
      <c r="C64" s="80">
        <v>0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</row>
    <row r="65" spans="1:32" s="28" customFormat="1" ht="25.5" x14ac:dyDescent="0.2">
      <c r="A65" s="79" t="s">
        <v>41</v>
      </c>
      <c r="B65" s="36">
        <f t="shared" si="7"/>
        <v>0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</row>
    <row r="66" spans="1:32" s="28" customFormat="1" x14ac:dyDescent="0.2">
      <c r="A66" s="79" t="s">
        <v>42</v>
      </c>
      <c r="B66" s="36">
        <f t="shared" si="7"/>
        <v>0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</row>
    <row r="67" spans="1:32" s="28" customFormat="1" x14ac:dyDescent="0.2">
      <c r="A67" s="79" t="s">
        <v>43</v>
      </c>
      <c r="B67" s="36">
        <f t="shared" si="7"/>
        <v>0</v>
      </c>
      <c r="C67" s="80">
        <v>0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</row>
    <row r="68" spans="1:32" s="28" customFormat="1" x14ac:dyDescent="0.2">
      <c r="A68" s="79" t="s">
        <v>73</v>
      </c>
      <c r="B68" s="36">
        <f t="shared" si="7"/>
        <v>0</v>
      </c>
      <c r="C68" s="80">
        <v>0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</row>
    <row r="69" spans="1:32" s="83" customFormat="1" ht="26.25" customHeight="1" thickBot="1" x14ac:dyDescent="0.3">
      <c r="A69" s="89" t="s">
        <v>45</v>
      </c>
      <c r="B69" s="90">
        <f t="shared" si="7"/>
        <v>0</v>
      </c>
      <c r="C69" s="91">
        <f>SUM(C53:C68)</f>
        <v>0</v>
      </c>
      <c r="D69" s="91">
        <f t="shared" ref="D69:AF69" si="8">SUM(D53:D68)</f>
        <v>0</v>
      </c>
      <c r="E69" s="91">
        <f t="shared" si="8"/>
        <v>0</v>
      </c>
      <c r="F69" s="91">
        <f t="shared" si="8"/>
        <v>0</v>
      </c>
      <c r="G69" s="91">
        <f t="shared" si="8"/>
        <v>0</v>
      </c>
      <c r="H69" s="91">
        <f t="shared" si="8"/>
        <v>0</v>
      </c>
      <c r="I69" s="91">
        <f t="shared" si="8"/>
        <v>0</v>
      </c>
      <c r="J69" s="91">
        <f t="shared" si="8"/>
        <v>0</v>
      </c>
      <c r="K69" s="91">
        <f t="shared" si="8"/>
        <v>0</v>
      </c>
      <c r="L69" s="91">
        <f t="shared" si="8"/>
        <v>0</v>
      </c>
      <c r="M69" s="91">
        <f t="shared" si="8"/>
        <v>0</v>
      </c>
      <c r="N69" s="91">
        <f t="shared" si="8"/>
        <v>0</v>
      </c>
      <c r="O69" s="91">
        <f t="shared" si="8"/>
        <v>0</v>
      </c>
      <c r="P69" s="91">
        <f t="shared" si="8"/>
        <v>0</v>
      </c>
      <c r="Q69" s="91">
        <f t="shared" si="8"/>
        <v>0</v>
      </c>
      <c r="R69" s="91">
        <f t="shared" si="8"/>
        <v>0</v>
      </c>
      <c r="S69" s="91">
        <f t="shared" si="8"/>
        <v>0</v>
      </c>
      <c r="T69" s="91">
        <f t="shared" si="8"/>
        <v>0</v>
      </c>
      <c r="U69" s="91">
        <f t="shared" si="8"/>
        <v>0</v>
      </c>
      <c r="V69" s="91">
        <f t="shared" si="8"/>
        <v>0</v>
      </c>
      <c r="W69" s="91">
        <f t="shared" si="8"/>
        <v>0</v>
      </c>
      <c r="X69" s="91">
        <f t="shared" si="8"/>
        <v>0</v>
      </c>
      <c r="Y69" s="91">
        <f t="shared" si="8"/>
        <v>0</v>
      </c>
      <c r="Z69" s="91">
        <f t="shared" si="8"/>
        <v>0</v>
      </c>
      <c r="AA69" s="91">
        <f t="shared" si="8"/>
        <v>0</v>
      </c>
      <c r="AB69" s="91">
        <f t="shared" si="8"/>
        <v>0</v>
      </c>
      <c r="AC69" s="91">
        <f t="shared" si="8"/>
        <v>0</v>
      </c>
      <c r="AD69" s="91">
        <f t="shared" si="8"/>
        <v>0</v>
      </c>
      <c r="AE69" s="91">
        <f t="shared" si="8"/>
        <v>0</v>
      </c>
      <c r="AF69" s="91">
        <f t="shared" si="8"/>
        <v>0</v>
      </c>
    </row>
    <row r="70" spans="1:32" s="11" customFormat="1" ht="14.25" customHeight="1" thickTop="1" x14ac:dyDescent="0.2">
      <c r="A70" s="84" t="s">
        <v>46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10" customFormat="1" x14ac:dyDescent="0.2">
      <c r="A71" s="79" t="s">
        <v>47</v>
      </c>
      <c r="B71" s="36">
        <f t="shared" si="7"/>
        <v>0</v>
      </c>
      <c r="C71" s="80">
        <v>0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</row>
    <row r="72" spans="1:32" s="10" customFormat="1" x14ac:dyDescent="0.2">
      <c r="A72" s="79" t="s">
        <v>48</v>
      </c>
      <c r="B72" s="36">
        <f t="shared" si="7"/>
        <v>0</v>
      </c>
      <c r="C72" s="80">
        <v>0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</row>
    <row r="73" spans="1:32" s="10" customFormat="1" ht="25.5" x14ac:dyDescent="0.2">
      <c r="A73" s="79" t="s">
        <v>49</v>
      </c>
      <c r="B73" s="36">
        <f t="shared" si="7"/>
        <v>0</v>
      </c>
      <c r="C73" s="80">
        <v>0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</row>
    <row r="74" spans="1:32" s="10" customFormat="1" x14ac:dyDescent="0.2">
      <c r="A74" s="79" t="s">
        <v>50</v>
      </c>
      <c r="B74" s="36">
        <f t="shared" si="7"/>
        <v>0</v>
      </c>
      <c r="C74" s="80">
        <v>0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</row>
    <row r="75" spans="1:32" s="10" customFormat="1" x14ac:dyDescent="0.2">
      <c r="A75" s="79" t="s">
        <v>51</v>
      </c>
      <c r="B75" s="36">
        <f t="shared" si="7"/>
        <v>0</v>
      </c>
      <c r="C75" s="80">
        <v>0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</row>
    <row r="76" spans="1:32" s="10" customFormat="1" x14ac:dyDescent="0.2">
      <c r="A76" s="79" t="s">
        <v>52</v>
      </c>
      <c r="B76" s="36">
        <f t="shared" si="7"/>
        <v>0</v>
      </c>
      <c r="C76" s="80">
        <v>0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</row>
    <row r="77" spans="1:32" s="10" customFormat="1" x14ac:dyDescent="0.2">
      <c r="A77" s="79" t="s">
        <v>53</v>
      </c>
      <c r="B77" s="36">
        <f t="shared" si="7"/>
        <v>0</v>
      </c>
      <c r="C77" s="80">
        <v>0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</row>
    <row r="78" spans="1:32" s="10" customFormat="1" x14ac:dyDescent="0.2">
      <c r="A78" s="79" t="s">
        <v>54</v>
      </c>
      <c r="B78" s="36">
        <f t="shared" si="7"/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</row>
    <row r="79" spans="1:32" ht="15" customHeight="1" x14ac:dyDescent="0.25">
      <c r="A79" s="79" t="s">
        <v>55</v>
      </c>
      <c r="B79" s="36">
        <f t="shared" si="7"/>
        <v>0</v>
      </c>
      <c r="C79" s="80">
        <v>0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</row>
    <row r="80" spans="1:32" ht="15" customHeight="1" x14ac:dyDescent="0.25">
      <c r="A80" s="79" t="s">
        <v>56</v>
      </c>
      <c r="B80" s="36">
        <f t="shared" si="7"/>
        <v>0</v>
      </c>
      <c r="C80" s="80">
        <v>0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</row>
    <row r="81" spans="1:32" ht="15" customHeight="1" x14ac:dyDescent="0.25">
      <c r="A81" s="79" t="s">
        <v>57</v>
      </c>
      <c r="B81" s="36">
        <f t="shared" si="7"/>
        <v>0</v>
      </c>
      <c r="C81" s="80">
        <v>0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</row>
    <row r="82" spans="1:32" ht="15" customHeight="1" x14ac:dyDescent="0.25">
      <c r="A82" s="79" t="s">
        <v>58</v>
      </c>
      <c r="B82" s="36">
        <f t="shared" si="7"/>
        <v>0</v>
      </c>
      <c r="C82" s="80">
        <v>0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</row>
    <row r="83" spans="1:32" ht="15" customHeight="1" x14ac:dyDescent="0.25">
      <c r="A83" s="79" t="s">
        <v>59</v>
      </c>
      <c r="B83" s="36">
        <f t="shared" si="7"/>
        <v>0</v>
      </c>
      <c r="C83" s="80">
        <v>0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</row>
    <row r="84" spans="1:32" ht="15" customHeight="1" x14ac:dyDescent="0.25">
      <c r="A84" s="79" t="s">
        <v>60</v>
      </c>
      <c r="B84" s="36">
        <f t="shared" si="7"/>
        <v>0</v>
      </c>
      <c r="C84" s="80">
        <v>0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</row>
    <row r="85" spans="1:32" s="10" customFormat="1" ht="15" customHeight="1" x14ac:dyDescent="0.2">
      <c r="A85" s="79" t="s">
        <v>61</v>
      </c>
      <c r="B85" s="36">
        <f t="shared" si="7"/>
        <v>0</v>
      </c>
      <c r="C85" s="80">
        <v>0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</row>
    <row r="86" spans="1:32" s="83" customFormat="1" ht="30" customHeight="1" thickBot="1" x14ac:dyDescent="0.3">
      <c r="A86" s="89" t="s">
        <v>62</v>
      </c>
      <c r="B86" s="90">
        <f t="shared" si="7"/>
        <v>0</v>
      </c>
      <c r="C86" s="91">
        <f>SUM(C71:C85)</f>
        <v>0</v>
      </c>
      <c r="D86" s="91">
        <f t="shared" ref="D86:AF86" si="9">SUM(D71:D85)</f>
        <v>0</v>
      </c>
      <c r="E86" s="91">
        <f t="shared" si="9"/>
        <v>0</v>
      </c>
      <c r="F86" s="91">
        <f t="shared" si="9"/>
        <v>0</v>
      </c>
      <c r="G86" s="91">
        <f t="shared" si="9"/>
        <v>0</v>
      </c>
      <c r="H86" s="91">
        <f t="shared" si="9"/>
        <v>0</v>
      </c>
      <c r="I86" s="91">
        <f t="shared" si="9"/>
        <v>0</v>
      </c>
      <c r="J86" s="91">
        <f t="shared" si="9"/>
        <v>0</v>
      </c>
      <c r="K86" s="91">
        <f t="shared" si="9"/>
        <v>0</v>
      </c>
      <c r="L86" s="91">
        <f t="shared" si="9"/>
        <v>0</v>
      </c>
      <c r="M86" s="91">
        <f t="shared" si="9"/>
        <v>0</v>
      </c>
      <c r="N86" s="91">
        <f t="shared" si="9"/>
        <v>0</v>
      </c>
      <c r="O86" s="91">
        <f t="shared" si="9"/>
        <v>0</v>
      </c>
      <c r="P86" s="91">
        <f t="shared" si="9"/>
        <v>0</v>
      </c>
      <c r="Q86" s="91">
        <f t="shared" si="9"/>
        <v>0</v>
      </c>
      <c r="R86" s="91">
        <f t="shared" si="9"/>
        <v>0</v>
      </c>
      <c r="S86" s="91">
        <f t="shared" si="9"/>
        <v>0</v>
      </c>
      <c r="T86" s="91">
        <f t="shared" si="9"/>
        <v>0</v>
      </c>
      <c r="U86" s="91">
        <f t="shared" si="9"/>
        <v>0</v>
      </c>
      <c r="V86" s="91">
        <f t="shared" si="9"/>
        <v>0</v>
      </c>
      <c r="W86" s="91">
        <f t="shared" si="9"/>
        <v>0</v>
      </c>
      <c r="X86" s="91">
        <f t="shared" si="9"/>
        <v>0</v>
      </c>
      <c r="Y86" s="91">
        <f t="shared" si="9"/>
        <v>0</v>
      </c>
      <c r="Z86" s="91">
        <f t="shared" si="9"/>
        <v>0</v>
      </c>
      <c r="AA86" s="91">
        <f t="shared" si="9"/>
        <v>0</v>
      </c>
      <c r="AB86" s="91">
        <f t="shared" si="9"/>
        <v>0</v>
      </c>
      <c r="AC86" s="91">
        <f t="shared" si="9"/>
        <v>0</v>
      </c>
      <c r="AD86" s="91">
        <f t="shared" si="9"/>
        <v>0</v>
      </c>
      <c r="AE86" s="91">
        <f t="shared" si="9"/>
        <v>0</v>
      </c>
      <c r="AF86" s="91">
        <f t="shared" si="9"/>
        <v>0</v>
      </c>
    </row>
    <row r="87" spans="1:32" s="83" customFormat="1" ht="32.25" customHeight="1" thickTop="1" x14ac:dyDescent="0.25">
      <c r="A87" s="92" t="s">
        <v>63</v>
      </c>
      <c r="B87" s="93">
        <f t="shared" si="7"/>
        <v>0</v>
      </c>
      <c r="C87" s="93">
        <f t="shared" ref="C87:AF87" si="10">C69-C86</f>
        <v>0</v>
      </c>
      <c r="D87" s="93">
        <f t="shared" si="10"/>
        <v>0</v>
      </c>
      <c r="E87" s="93">
        <f t="shared" si="10"/>
        <v>0</v>
      </c>
      <c r="F87" s="93">
        <f t="shared" si="10"/>
        <v>0</v>
      </c>
      <c r="G87" s="93">
        <f t="shared" si="10"/>
        <v>0</v>
      </c>
      <c r="H87" s="93">
        <f t="shared" si="10"/>
        <v>0</v>
      </c>
      <c r="I87" s="93">
        <f t="shared" si="10"/>
        <v>0</v>
      </c>
      <c r="J87" s="93">
        <f t="shared" si="10"/>
        <v>0</v>
      </c>
      <c r="K87" s="93">
        <f t="shared" si="10"/>
        <v>0</v>
      </c>
      <c r="L87" s="93">
        <f t="shared" si="10"/>
        <v>0</v>
      </c>
      <c r="M87" s="93">
        <f t="shared" si="10"/>
        <v>0</v>
      </c>
      <c r="N87" s="93">
        <f t="shared" si="10"/>
        <v>0</v>
      </c>
      <c r="O87" s="93">
        <f t="shared" si="10"/>
        <v>0</v>
      </c>
      <c r="P87" s="93">
        <f t="shared" si="10"/>
        <v>0</v>
      </c>
      <c r="Q87" s="93">
        <f t="shared" si="10"/>
        <v>0</v>
      </c>
      <c r="R87" s="93">
        <f t="shared" si="10"/>
        <v>0</v>
      </c>
      <c r="S87" s="93">
        <f t="shared" si="10"/>
        <v>0</v>
      </c>
      <c r="T87" s="93">
        <f t="shared" si="10"/>
        <v>0</v>
      </c>
      <c r="U87" s="93">
        <f t="shared" si="10"/>
        <v>0</v>
      </c>
      <c r="V87" s="93">
        <f t="shared" si="10"/>
        <v>0</v>
      </c>
      <c r="W87" s="93">
        <f t="shared" si="10"/>
        <v>0</v>
      </c>
      <c r="X87" s="93">
        <f t="shared" si="10"/>
        <v>0</v>
      </c>
      <c r="Y87" s="93">
        <f t="shared" si="10"/>
        <v>0</v>
      </c>
      <c r="Z87" s="93">
        <f t="shared" si="10"/>
        <v>0</v>
      </c>
      <c r="AA87" s="93">
        <f t="shared" si="10"/>
        <v>0</v>
      </c>
      <c r="AB87" s="93">
        <f t="shared" si="10"/>
        <v>0</v>
      </c>
      <c r="AC87" s="93">
        <f t="shared" si="10"/>
        <v>0</v>
      </c>
      <c r="AD87" s="93">
        <f t="shared" si="10"/>
        <v>0</v>
      </c>
      <c r="AE87" s="93">
        <f t="shared" si="10"/>
        <v>0</v>
      </c>
      <c r="AF87" s="93">
        <f t="shared" si="10"/>
        <v>0</v>
      </c>
    </row>
    <row r="90" spans="1:32" ht="47.25" x14ac:dyDescent="0.25">
      <c r="A90" s="82" t="s">
        <v>74</v>
      </c>
      <c r="B90" s="36"/>
      <c r="G90" s="67"/>
      <c r="I90" s="67"/>
      <c r="J90" s="67"/>
      <c r="K90" s="67"/>
      <c r="L90" s="67"/>
    </row>
    <row r="91" spans="1:32" ht="15.75" x14ac:dyDescent="0.25">
      <c r="A91" s="71"/>
      <c r="B91" s="76" t="s">
        <v>16</v>
      </c>
      <c r="C91" s="76">
        <v>1</v>
      </c>
      <c r="D91" s="76">
        <v>2</v>
      </c>
      <c r="E91" s="76">
        <v>3</v>
      </c>
      <c r="F91" s="76">
        <v>4</v>
      </c>
      <c r="G91" s="76">
        <v>5</v>
      </c>
      <c r="H91" s="76">
        <v>6</v>
      </c>
      <c r="I91" s="76">
        <v>7</v>
      </c>
      <c r="J91" s="76">
        <v>8</v>
      </c>
      <c r="K91" s="76">
        <v>9</v>
      </c>
      <c r="L91" s="76">
        <v>10</v>
      </c>
      <c r="M91" s="76">
        <v>11</v>
      </c>
      <c r="N91" s="76">
        <v>12</v>
      </c>
      <c r="O91" s="76">
        <v>13</v>
      </c>
      <c r="P91" s="76">
        <v>14</v>
      </c>
      <c r="Q91" s="76">
        <v>15</v>
      </c>
      <c r="R91" s="76">
        <v>16</v>
      </c>
      <c r="S91" s="76">
        <v>17</v>
      </c>
      <c r="T91" s="76">
        <v>18</v>
      </c>
      <c r="U91" s="76">
        <v>19</v>
      </c>
      <c r="V91" s="76">
        <v>20</v>
      </c>
      <c r="W91" s="76">
        <v>21</v>
      </c>
      <c r="X91" s="76">
        <v>22</v>
      </c>
      <c r="Y91" s="76">
        <v>23</v>
      </c>
      <c r="Z91" s="76">
        <v>24</v>
      </c>
      <c r="AA91" s="76">
        <v>25</v>
      </c>
      <c r="AB91" s="76">
        <v>26</v>
      </c>
      <c r="AC91" s="76">
        <v>27</v>
      </c>
      <c r="AD91" s="76">
        <v>28</v>
      </c>
      <c r="AE91" s="76">
        <v>29</v>
      </c>
      <c r="AF91" s="76">
        <v>30</v>
      </c>
    </row>
    <row r="92" spans="1:32" ht="18" customHeight="1" x14ac:dyDescent="0.25">
      <c r="A92" s="85" t="s">
        <v>75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ht="25.5" x14ac:dyDescent="0.25">
      <c r="A93" s="66" t="str">
        <f>[1]Investitie!B92</f>
        <v>ASISTENŢĂ FINANCIARĂ NERAMBURSABILĂ SOLICITATĂ</v>
      </c>
      <c r="B93" s="36">
        <f>SUM(C93:G93)</f>
        <v>0</v>
      </c>
      <c r="C93" s="9">
        <f>'Lider OC'!D68</f>
        <v>0</v>
      </c>
      <c r="D93" s="9">
        <f>'Lider OC'!E68</f>
        <v>0</v>
      </c>
      <c r="E93" s="9">
        <f>'Lider OC'!F68</f>
        <v>0</v>
      </c>
      <c r="F93" s="9">
        <f>'Lider OC'!G68</f>
        <v>0</v>
      </c>
      <c r="G93" s="9">
        <f>'Lider OC'!H68</f>
        <v>0</v>
      </c>
      <c r="I93" s="67"/>
      <c r="J93" s="67"/>
      <c r="K93" s="67"/>
      <c r="L93" s="67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ht="15.75" x14ac:dyDescent="0.25">
      <c r="A94" s="66" t="str">
        <f>[1]Investitie!B94</f>
        <v>Surse proprii</v>
      </c>
      <c r="B94" s="36">
        <f>SUM(C94:G94)</f>
        <v>0</v>
      </c>
      <c r="C94" s="80">
        <v>0</v>
      </c>
      <c r="D94" s="80">
        <v>0</v>
      </c>
      <c r="E94" s="80">
        <v>0</v>
      </c>
      <c r="F94" s="80">
        <v>0</v>
      </c>
      <c r="G94" s="80">
        <v>0</v>
      </c>
      <c r="I94" s="67"/>
      <c r="J94" s="67"/>
      <c r="K94" s="67"/>
      <c r="L94" s="67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</row>
    <row r="95" spans="1:32" ht="25.5" x14ac:dyDescent="0.25">
      <c r="A95" s="66" t="str">
        <f>[1]Investitie!B95</f>
        <v>Contributie publica (veniturile nete actualizate, pentru proiecte generatoare de venit)</v>
      </c>
      <c r="B95" s="36">
        <f t="shared" ref="B95:B96" si="11">SUM(C95:G95)</f>
        <v>0</v>
      </c>
      <c r="C95" s="80">
        <v>0</v>
      </c>
      <c r="D95" s="80">
        <v>0</v>
      </c>
      <c r="E95" s="80">
        <v>0</v>
      </c>
      <c r="F95" s="80">
        <v>0</v>
      </c>
      <c r="G95" s="80">
        <v>0</v>
      </c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</row>
    <row r="96" spans="1:32" x14ac:dyDescent="0.25">
      <c r="A96" s="66" t="str">
        <f>[1]Investitie!B96</f>
        <v>Imprumuturi bancare (surse imprumutate)</v>
      </c>
      <c r="B96" s="36">
        <f t="shared" si="11"/>
        <v>0</v>
      </c>
      <c r="C96" s="80">
        <v>0</v>
      </c>
      <c r="D96" s="80">
        <v>0</v>
      </c>
      <c r="E96" s="80">
        <v>0</v>
      </c>
      <c r="F96" s="80">
        <v>0</v>
      </c>
      <c r="G96" s="80">
        <v>0</v>
      </c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</row>
    <row r="97" spans="1:32" s="87" customFormat="1" ht="26.25" thickBot="1" x14ac:dyDescent="0.25">
      <c r="A97" s="94" t="s">
        <v>76</v>
      </c>
      <c r="B97" s="90">
        <f>SUM(B93:B96)</f>
        <v>0</v>
      </c>
      <c r="C97" s="90">
        <f>SUM(C93:C96)</f>
        <v>0</v>
      </c>
      <c r="D97" s="90">
        <f t="shared" ref="D97:G97" si="12">SUM(D93:D96)</f>
        <v>0</v>
      </c>
      <c r="E97" s="90">
        <f t="shared" si="12"/>
        <v>0</v>
      </c>
      <c r="F97" s="90">
        <f t="shared" si="12"/>
        <v>0</v>
      </c>
      <c r="G97" s="90">
        <f t="shared" si="12"/>
        <v>0</v>
      </c>
      <c r="H97" s="8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87" customFormat="1" ht="13.5" thickTop="1" x14ac:dyDescent="0.2">
      <c r="A98" s="85"/>
      <c r="B98" s="36"/>
      <c r="C98" s="36"/>
      <c r="D98" s="36"/>
      <c r="E98" s="36"/>
      <c r="F98" s="36"/>
      <c r="G98" s="36"/>
      <c r="H98" s="8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87" customFormat="1" ht="12.75" x14ac:dyDescent="0.2">
      <c r="A99" s="85" t="s">
        <v>77</v>
      </c>
      <c r="B99" s="36"/>
      <c r="C99" s="36"/>
      <c r="D99" s="36"/>
      <c r="E99" s="36"/>
      <c r="F99" s="36"/>
      <c r="G99" s="36"/>
      <c r="H99" s="8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x14ac:dyDescent="0.25">
      <c r="A100" s="66" t="s">
        <v>78</v>
      </c>
      <c r="B100" s="9">
        <f>SUM(C100:AF100)</f>
        <v>0</v>
      </c>
      <c r="C100" s="80">
        <v>0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</row>
    <row r="101" spans="1:32" x14ac:dyDescent="0.25">
      <c r="A101" s="66" t="s">
        <v>79</v>
      </c>
      <c r="B101" s="9">
        <f>SUM(C101:AF101)</f>
        <v>0</v>
      </c>
      <c r="C101" s="80">
        <v>0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</row>
    <row r="102" spans="1:32" s="87" customFormat="1" ht="25.5" x14ac:dyDescent="0.2">
      <c r="A102" s="85" t="s">
        <v>80</v>
      </c>
      <c r="B102" s="88">
        <f>SUM(C102:P102)</f>
        <v>0</v>
      </c>
      <c r="C102" s="36">
        <f>C101+C100</f>
        <v>0</v>
      </c>
      <c r="D102" s="36">
        <f t="shared" ref="D102:AF102" si="13">D101+D100</f>
        <v>0</v>
      </c>
      <c r="E102" s="36">
        <f t="shared" si="13"/>
        <v>0</v>
      </c>
      <c r="F102" s="36">
        <f t="shared" si="13"/>
        <v>0</v>
      </c>
      <c r="G102" s="36">
        <f t="shared" si="13"/>
        <v>0</v>
      </c>
      <c r="H102" s="36">
        <f t="shared" si="13"/>
        <v>0</v>
      </c>
      <c r="I102" s="36">
        <f t="shared" si="13"/>
        <v>0</v>
      </c>
      <c r="J102" s="36">
        <f t="shared" si="13"/>
        <v>0</v>
      </c>
      <c r="K102" s="36">
        <f t="shared" si="13"/>
        <v>0</v>
      </c>
      <c r="L102" s="36">
        <f t="shared" si="13"/>
        <v>0</v>
      </c>
      <c r="M102" s="36">
        <f t="shared" si="13"/>
        <v>0</v>
      </c>
      <c r="N102" s="36">
        <f t="shared" si="13"/>
        <v>0</v>
      </c>
      <c r="O102" s="36">
        <f t="shared" si="13"/>
        <v>0</v>
      </c>
      <c r="P102" s="36">
        <f t="shared" si="13"/>
        <v>0</v>
      </c>
      <c r="Q102" s="36">
        <f t="shared" si="13"/>
        <v>0</v>
      </c>
      <c r="R102" s="36">
        <f t="shared" si="13"/>
        <v>0</v>
      </c>
      <c r="S102" s="36">
        <f t="shared" si="13"/>
        <v>0</v>
      </c>
      <c r="T102" s="36">
        <f t="shared" si="13"/>
        <v>0</v>
      </c>
      <c r="U102" s="36">
        <f t="shared" si="13"/>
        <v>0</v>
      </c>
      <c r="V102" s="36">
        <f t="shared" si="13"/>
        <v>0</v>
      </c>
      <c r="W102" s="36">
        <f t="shared" si="13"/>
        <v>0</v>
      </c>
      <c r="X102" s="36">
        <f t="shared" si="13"/>
        <v>0</v>
      </c>
      <c r="Y102" s="36">
        <f t="shared" si="13"/>
        <v>0</v>
      </c>
      <c r="Z102" s="36">
        <f t="shared" si="13"/>
        <v>0</v>
      </c>
      <c r="AA102" s="36">
        <f t="shared" si="13"/>
        <v>0</v>
      </c>
      <c r="AB102" s="36">
        <f t="shared" si="13"/>
        <v>0</v>
      </c>
      <c r="AC102" s="36">
        <f t="shared" si="13"/>
        <v>0</v>
      </c>
      <c r="AD102" s="36">
        <f t="shared" si="13"/>
        <v>0</v>
      </c>
      <c r="AE102" s="36">
        <f t="shared" si="13"/>
        <v>0</v>
      </c>
      <c r="AF102" s="36">
        <f t="shared" si="13"/>
        <v>0</v>
      </c>
    </row>
    <row r="103" spans="1:32" x14ac:dyDescent="0.25"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x14ac:dyDescent="0.25">
      <c r="A104" s="85" t="s">
        <v>81</v>
      </c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</row>
    <row r="105" spans="1:32" ht="15.75" x14ac:dyDescent="0.25">
      <c r="A105" s="71" t="s">
        <v>82</v>
      </c>
      <c r="B105" s="36">
        <f>SUM(C105:G105)</f>
        <v>0</v>
      </c>
      <c r="C105" s="88">
        <f>'Lider OC'!D62</f>
        <v>0</v>
      </c>
      <c r="D105" s="88">
        <f>'Lider OC'!E62</f>
        <v>0</v>
      </c>
      <c r="E105" s="88">
        <f>'Lider OC'!F62</f>
        <v>0</v>
      </c>
      <c r="F105" s="88">
        <f>'Lider OC'!G62</f>
        <v>0</v>
      </c>
      <c r="G105" s="88">
        <f>'Lider OC'!H62</f>
        <v>0</v>
      </c>
      <c r="I105" s="67"/>
      <c r="J105" s="67"/>
      <c r="K105" s="67"/>
      <c r="L105" s="67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</row>
    <row r="106" spans="1:32" ht="25.5" x14ac:dyDescent="0.25">
      <c r="A106" s="85" t="s">
        <v>83</v>
      </c>
      <c r="B106" s="9">
        <f t="shared" ref="B106:G106" si="14">B105</f>
        <v>0</v>
      </c>
      <c r="C106" s="9">
        <f>C105</f>
        <v>0</v>
      </c>
      <c r="D106" s="9">
        <f t="shared" si="14"/>
        <v>0</v>
      </c>
      <c r="E106" s="9">
        <f t="shared" si="14"/>
        <v>0</v>
      </c>
      <c r="F106" s="9">
        <f t="shared" si="14"/>
        <v>0</v>
      </c>
      <c r="G106" s="9">
        <f t="shared" si="14"/>
        <v>0</v>
      </c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ht="25.5" x14ac:dyDescent="0.25">
      <c r="A107" s="85" t="s">
        <v>84</v>
      </c>
      <c r="B107" s="9">
        <f t="shared" ref="B107:AF107" si="15">B106+B102</f>
        <v>0</v>
      </c>
      <c r="C107" s="9">
        <f>C106+C102</f>
        <v>0</v>
      </c>
      <c r="D107" s="9">
        <f>D106+D102</f>
        <v>0</v>
      </c>
      <c r="E107" s="9">
        <f t="shared" si="15"/>
        <v>0</v>
      </c>
      <c r="F107" s="9">
        <f t="shared" si="15"/>
        <v>0</v>
      </c>
      <c r="G107" s="9">
        <f t="shared" si="15"/>
        <v>0</v>
      </c>
      <c r="H107" s="9">
        <f t="shared" si="15"/>
        <v>0</v>
      </c>
      <c r="I107" s="9">
        <f t="shared" si="15"/>
        <v>0</v>
      </c>
      <c r="J107" s="9">
        <f t="shared" si="15"/>
        <v>0</v>
      </c>
      <c r="K107" s="9">
        <f t="shared" si="15"/>
        <v>0</v>
      </c>
      <c r="L107" s="9">
        <f t="shared" si="15"/>
        <v>0</v>
      </c>
      <c r="M107" s="9">
        <f t="shared" si="15"/>
        <v>0</v>
      </c>
      <c r="N107" s="9">
        <f t="shared" si="15"/>
        <v>0</v>
      </c>
      <c r="O107" s="9">
        <f t="shared" si="15"/>
        <v>0</v>
      </c>
      <c r="P107" s="9">
        <f t="shared" si="15"/>
        <v>0</v>
      </c>
      <c r="Q107" s="9">
        <f t="shared" si="15"/>
        <v>0</v>
      </c>
      <c r="R107" s="9">
        <f t="shared" si="15"/>
        <v>0</v>
      </c>
      <c r="S107" s="9">
        <f t="shared" si="15"/>
        <v>0</v>
      </c>
      <c r="T107" s="9">
        <f t="shared" si="15"/>
        <v>0</v>
      </c>
      <c r="U107" s="9">
        <f t="shared" si="15"/>
        <v>0</v>
      </c>
      <c r="V107" s="9">
        <f t="shared" si="15"/>
        <v>0</v>
      </c>
      <c r="W107" s="9">
        <f t="shared" si="15"/>
        <v>0</v>
      </c>
      <c r="X107" s="9">
        <f t="shared" si="15"/>
        <v>0</v>
      </c>
      <c r="Y107" s="9">
        <f t="shared" si="15"/>
        <v>0</v>
      </c>
      <c r="Z107" s="9">
        <f t="shared" si="15"/>
        <v>0</v>
      </c>
      <c r="AA107" s="9">
        <f t="shared" si="15"/>
        <v>0</v>
      </c>
      <c r="AB107" s="9">
        <f t="shared" si="15"/>
        <v>0</v>
      </c>
      <c r="AC107" s="9">
        <f t="shared" si="15"/>
        <v>0</v>
      </c>
      <c r="AD107" s="9">
        <f t="shared" si="15"/>
        <v>0</v>
      </c>
      <c r="AE107" s="9">
        <f t="shared" si="15"/>
        <v>0</v>
      </c>
      <c r="AF107" s="9">
        <f t="shared" si="15"/>
        <v>0</v>
      </c>
    </row>
    <row r="108" spans="1:32" ht="15.75" x14ac:dyDescent="0.25">
      <c r="A108" s="82" t="s">
        <v>85</v>
      </c>
      <c r="B108" s="9">
        <f>B97-B107</f>
        <v>0</v>
      </c>
      <c r="C108" s="9">
        <f>C97-C107</f>
        <v>0</v>
      </c>
      <c r="D108" s="9">
        <f t="shared" ref="D108:AF108" si="16">D97-D107</f>
        <v>0</v>
      </c>
      <c r="E108" s="9">
        <f t="shared" si="16"/>
        <v>0</v>
      </c>
      <c r="F108" s="9">
        <f t="shared" si="16"/>
        <v>0</v>
      </c>
      <c r="G108" s="9">
        <f>G97-G107</f>
        <v>0</v>
      </c>
      <c r="H108" s="9">
        <f t="shared" si="16"/>
        <v>0</v>
      </c>
      <c r="I108" s="9">
        <f t="shared" si="16"/>
        <v>0</v>
      </c>
      <c r="J108" s="9">
        <f t="shared" si="16"/>
        <v>0</v>
      </c>
      <c r="K108" s="9">
        <f t="shared" si="16"/>
        <v>0</v>
      </c>
      <c r="L108" s="9">
        <f t="shared" si="16"/>
        <v>0</v>
      </c>
      <c r="M108" s="9">
        <f t="shared" si="16"/>
        <v>0</v>
      </c>
      <c r="N108" s="9">
        <f t="shared" si="16"/>
        <v>0</v>
      </c>
      <c r="O108" s="9">
        <f t="shared" si="16"/>
        <v>0</v>
      </c>
      <c r="P108" s="9">
        <f t="shared" si="16"/>
        <v>0</v>
      </c>
      <c r="Q108" s="9">
        <f t="shared" si="16"/>
        <v>0</v>
      </c>
      <c r="R108" s="9">
        <f t="shared" si="16"/>
        <v>0</v>
      </c>
      <c r="S108" s="9">
        <f t="shared" si="16"/>
        <v>0</v>
      </c>
      <c r="T108" s="9">
        <f t="shared" si="16"/>
        <v>0</v>
      </c>
      <c r="U108" s="9">
        <f t="shared" si="16"/>
        <v>0</v>
      </c>
      <c r="V108" s="9">
        <f t="shared" si="16"/>
        <v>0</v>
      </c>
      <c r="W108" s="9">
        <f t="shared" si="16"/>
        <v>0</v>
      </c>
      <c r="X108" s="9">
        <f t="shared" si="16"/>
        <v>0</v>
      </c>
      <c r="Y108" s="9">
        <f t="shared" si="16"/>
        <v>0</v>
      </c>
      <c r="Z108" s="9">
        <f t="shared" si="16"/>
        <v>0</v>
      </c>
      <c r="AA108" s="9">
        <f t="shared" si="16"/>
        <v>0</v>
      </c>
      <c r="AB108" s="9">
        <f t="shared" si="16"/>
        <v>0</v>
      </c>
      <c r="AC108" s="9">
        <f t="shared" si="16"/>
        <v>0</v>
      </c>
      <c r="AD108" s="9">
        <f t="shared" si="16"/>
        <v>0</v>
      </c>
      <c r="AE108" s="9">
        <f t="shared" si="16"/>
        <v>0</v>
      </c>
      <c r="AF108" s="9">
        <f t="shared" si="16"/>
        <v>0</v>
      </c>
    </row>
    <row r="109" spans="1:32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x14ac:dyDescent="0.25">
      <c r="A110" s="95" t="s">
        <v>86</v>
      </c>
      <c r="B110" s="96">
        <f t="shared" ref="B110:AF110" si="17">B87+B108</f>
        <v>0</v>
      </c>
      <c r="C110" s="96">
        <f t="shared" si="17"/>
        <v>0</v>
      </c>
      <c r="D110" s="96">
        <f t="shared" si="17"/>
        <v>0</v>
      </c>
      <c r="E110" s="96">
        <f t="shared" si="17"/>
        <v>0</v>
      </c>
      <c r="F110" s="96">
        <f t="shared" si="17"/>
        <v>0</v>
      </c>
      <c r="G110" s="96">
        <f t="shared" si="17"/>
        <v>0</v>
      </c>
      <c r="H110" s="96">
        <f t="shared" si="17"/>
        <v>0</v>
      </c>
      <c r="I110" s="96">
        <f t="shared" si="17"/>
        <v>0</v>
      </c>
      <c r="J110" s="96">
        <f t="shared" si="17"/>
        <v>0</v>
      </c>
      <c r="K110" s="96">
        <f t="shared" si="17"/>
        <v>0</v>
      </c>
      <c r="L110" s="96">
        <f t="shared" si="17"/>
        <v>0</v>
      </c>
      <c r="M110" s="96">
        <f t="shared" si="17"/>
        <v>0</v>
      </c>
      <c r="N110" s="96">
        <f t="shared" si="17"/>
        <v>0</v>
      </c>
      <c r="O110" s="96">
        <f t="shared" si="17"/>
        <v>0</v>
      </c>
      <c r="P110" s="96">
        <f t="shared" si="17"/>
        <v>0</v>
      </c>
      <c r="Q110" s="96">
        <f t="shared" si="17"/>
        <v>0</v>
      </c>
      <c r="R110" s="96">
        <f t="shared" si="17"/>
        <v>0</v>
      </c>
      <c r="S110" s="96">
        <f t="shared" si="17"/>
        <v>0</v>
      </c>
      <c r="T110" s="96">
        <f t="shared" si="17"/>
        <v>0</v>
      </c>
      <c r="U110" s="96">
        <f t="shared" si="17"/>
        <v>0</v>
      </c>
      <c r="V110" s="96">
        <f t="shared" si="17"/>
        <v>0</v>
      </c>
      <c r="W110" s="96">
        <f t="shared" si="17"/>
        <v>0</v>
      </c>
      <c r="X110" s="96">
        <f t="shared" si="17"/>
        <v>0</v>
      </c>
      <c r="Y110" s="96">
        <f t="shared" si="17"/>
        <v>0</v>
      </c>
      <c r="Z110" s="96">
        <f t="shared" si="17"/>
        <v>0</v>
      </c>
      <c r="AA110" s="96">
        <f t="shared" si="17"/>
        <v>0</v>
      </c>
      <c r="AB110" s="96">
        <f t="shared" si="17"/>
        <v>0</v>
      </c>
      <c r="AC110" s="96">
        <f t="shared" si="17"/>
        <v>0</v>
      </c>
      <c r="AD110" s="96">
        <f t="shared" si="17"/>
        <v>0</v>
      </c>
      <c r="AE110" s="96">
        <f t="shared" si="17"/>
        <v>0</v>
      </c>
      <c r="AF110" s="96">
        <f t="shared" si="17"/>
        <v>0</v>
      </c>
    </row>
    <row r="111" spans="1:32" x14ac:dyDescent="0.25">
      <c r="A111" s="97" t="s">
        <v>87</v>
      </c>
      <c r="B111" s="96" t="s">
        <v>88</v>
      </c>
      <c r="C111" s="96">
        <v>0</v>
      </c>
      <c r="D111" s="96">
        <f t="shared" ref="D111:AF111" si="18">C112</f>
        <v>0</v>
      </c>
      <c r="E111" s="96">
        <f t="shared" si="18"/>
        <v>0</v>
      </c>
      <c r="F111" s="96">
        <f t="shared" si="18"/>
        <v>0</v>
      </c>
      <c r="G111" s="96">
        <f t="shared" si="18"/>
        <v>0</v>
      </c>
      <c r="H111" s="96">
        <f t="shared" si="18"/>
        <v>0</v>
      </c>
      <c r="I111" s="96">
        <f t="shared" si="18"/>
        <v>0</v>
      </c>
      <c r="J111" s="96">
        <f t="shared" si="18"/>
        <v>0</v>
      </c>
      <c r="K111" s="96">
        <f t="shared" si="18"/>
        <v>0</v>
      </c>
      <c r="L111" s="96">
        <f t="shared" si="18"/>
        <v>0</v>
      </c>
      <c r="M111" s="96">
        <f t="shared" si="18"/>
        <v>0</v>
      </c>
      <c r="N111" s="96">
        <f t="shared" si="18"/>
        <v>0</v>
      </c>
      <c r="O111" s="96">
        <f t="shared" si="18"/>
        <v>0</v>
      </c>
      <c r="P111" s="96">
        <f t="shared" si="18"/>
        <v>0</v>
      </c>
      <c r="Q111" s="96">
        <f t="shared" si="18"/>
        <v>0</v>
      </c>
      <c r="R111" s="96">
        <f t="shared" si="18"/>
        <v>0</v>
      </c>
      <c r="S111" s="96">
        <f t="shared" si="18"/>
        <v>0</v>
      </c>
      <c r="T111" s="96">
        <f t="shared" si="18"/>
        <v>0</v>
      </c>
      <c r="U111" s="96">
        <f t="shared" si="18"/>
        <v>0</v>
      </c>
      <c r="V111" s="96">
        <f t="shared" si="18"/>
        <v>0</v>
      </c>
      <c r="W111" s="96">
        <f t="shared" si="18"/>
        <v>0</v>
      </c>
      <c r="X111" s="96">
        <f t="shared" si="18"/>
        <v>0</v>
      </c>
      <c r="Y111" s="96">
        <f t="shared" si="18"/>
        <v>0</v>
      </c>
      <c r="Z111" s="96">
        <f t="shared" si="18"/>
        <v>0</v>
      </c>
      <c r="AA111" s="96">
        <f t="shared" si="18"/>
        <v>0</v>
      </c>
      <c r="AB111" s="96">
        <f t="shared" si="18"/>
        <v>0</v>
      </c>
      <c r="AC111" s="96">
        <f t="shared" si="18"/>
        <v>0</v>
      </c>
      <c r="AD111" s="96">
        <f t="shared" si="18"/>
        <v>0</v>
      </c>
      <c r="AE111" s="96">
        <f t="shared" si="18"/>
        <v>0</v>
      </c>
      <c r="AF111" s="96">
        <f t="shared" si="18"/>
        <v>0</v>
      </c>
    </row>
    <row r="112" spans="1:32" x14ac:dyDescent="0.25">
      <c r="A112" s="97" t="s">
        <v>89</v>
      </c>
      <c r="B112" s="96" t="s">
        <v>88</v>
      </c>
      <c r="C112" s="96">
        <f>C111+C110</f>
        <v>0</v>
      </c>
      <c r="D112" s="96">
        <f t="shared" ref="D112:AF112" si="19">D111+D110</f>
        <v>0</v>
      </c>
      <c r="E112" s="96">
        <f t="shared" si="19"/>
        <v>0</v>
      </c>
      <c r="F112" s="96">
        <f t="shared" si="19"/>
        <v>0</v>
      </c>
      <c r="G112" s="96">
        <f t="shared" si="19"/>
        <v>0</v>
      </c>
      <c r="H112" s="96">
        <f t="shared" si="19"/>
        <v>0</v>
      </c>
      <c r="I112" s="96">
        <f t="shared" si="19"/>
        <v>0</v>
      </c>
      <c r="J112" s="96">
        <f t="shared" si="19"/>
        <v>0</v>
      </c>
      <c r="K112" s="96">
        <f t="shared" si="19"/>
        <v>0</v>
      </c>
      <c r="L112" s="96">
        <f t="shared" si="19"/>
        <v>0</v>
      </c>
      <c r="M112" s="96">
        <f t="shared" si="19"/>
        <v>0</v>
      </c>
      <c r="N112" s="96">
        <f t="shared" si="19"/>
        <v>0</v>
      </c>
      <c r="O112" s="96">
        <f t="shared" si="19"/>
        <v>0</v>
      </c>
      <c r="P112" s="96">
        <f t="shared" si="19"/>
        <v>0</v>
      </c>
      <c r="Q112" s="96">
        <f t="shared" si="19"/>
        <v>0</v>
      </c>
      <c r="R112" s="96">
        <f t="shared" si="19"/>
        <v>0</v>
      </c>
      <c r="S112" s="96">
        <f t="shared" si="19"/>
        <v>0</v>
      </c>
      <c r="T112" s="96">
        <f t="shared" si="19"/>
        <v>0</v>
      </c>
      <c r="U112" s="96">
        <f t="shared" si="19"/>
        <v>0</v>
      </c>
      <c r="V112" s="96">
        <f t="shared" si="19"/>
        <v>0</v>
      </c>
      <c r="W112" s="96">
        <f t="shared" si="19"/>
        <v>0</v>
      </c>
      <c r="X112" s="96">
        <f t="shared" si="19"/>
        <v>0</v>
      </c>
      <c r="Y112" s="96">
        <f t="shared" si="19"/>
        <v>0</v>
      </c>
      <c r="Z112" s="96">
        <f t="shared" si="19"/>
        <v>0</v>
      </c>
      <c r="AA112" s="96">
        <f t="shared" si="19"/>
        <v>0</v>
      </c>
      <c r="AB112" s="96">
        <f t="shared" si="19"/>
        <v>0</v>
      </c>
      <c r="AC112" s="96">
        <f t="shared" si="19"/>
        <v>0</v>
      </c>
      <c r="AD112" s="96">
        <f t="shared" si="19"/>
        <v>0</v>
      </c>
      <c r="AE112" s="96">
        <f t="shared" si="19"/>
        <v>0</v>
      </c>
      <c r="AF112" s="96">
        <f t="shared" si="19"/>
        <v>0</v>
      </c>
    </row>
    <row r="113" spans="1:32" x14ac:dyDescent="0.25">
      <c r="A113" s="66" t="s">
        <v>174</v>
      </c>
      <c r="C113" s="9" t="str">
        <f>IF(C112&gt;=0,"OK","Nesustenabil")</f>
        <v>OK</v>
      </c>
      <c r="D113" s="9" t="str">
        <f t="shared" ref="D113:AF113" si="20">IF(D112&gt;=0,"OK","Nesustenabil")</f>
        <v>OK</v>
      </c>
      <c r="E113" s="9" t="str">
        <f t="shared" si="20"/>
        <v>OK</v>
      </c>
      <c r="F113" s="9" t="str">
        <f t="shared" si="20"/>
        <v>OK</v>
      </c>
      <c r="G113" s="9" t="str">
        <f t="shared" si="20"/>
        <v>OK</v>
      </c>
      <c r="H113" s="9" t="str">
        <f t="shared" si="20"/>
        <v>OK</v>
      </c>
      <c r="I113" s="9" t="str">
        <f t="shared" si="20"/>
        <v>OK</v>
      </c>
      <c r="J113" s="9" t="str">
        <f t="shared" si="20"/>
        <v>OK</v>
      </c>
      <c r="K113" s="9" t="str">
        <f t="shared" si="20"/>
        <v>OK</v>
      </c>
      <c r="L113" s="9" t="str">
        <f t="shared" si="20"/>
        <v>OK</v>
      </c>
      <c r="M113" s="9" t="str">
        <f t="shared" si="20"/>
        <v>OK</v>
      </c>
      <c r="N113" s="9" t="str">
        <f t="shared" si="20"/>
        <v>OK</v>
      </c>
      <c r="O113" s="9" t="str">
        <f t="shared" si="20"/>
        <v>OK</v>
      </c>
      <c r="P113" s="9" t="str">
        <f t="shared" si="20"/>
        <v>OK</v>
      </c>
      <c r="Q113" s="9" t="str">
        <f t="shared" si="20"/>
        <v>OK</v>
      </c>
      <c r="R113" s="9" t="str">
        <f t="shared" si="20"/>
        <v>OK</v>
      </c>
      <c r="S113" s="9" t="str">
        <f t="shared" si="20"/>
        <v>OK</v>
      </c>
      <c r="T113" s="9" t="str">
        <f t="shared" si="20"/>
        <v>OK</v>
      </c>
      <c r="U113" s="9" t="str">
        <f t="shared" si="20"/>
        <v>OK</v>
      </c>
      <c r="V113" s="9" t="str">
        <f t="shared" si="20"/>
        <v>OK</v>
      </c>
      <c r="W113" s="9" t="str">
        <f t="shared" si="20"/>
        <v>OK</v>
      </c>
      <c r="X113" s="9" t="str">
        <f t="shared" si="20"/>
        <v>OK</v>
      </c>
      <c r="Y113" s="9" t="str">
        <f t="shared" si="20"/>
        <v>OK</v>
      </c>
      <c r="Z113" s="9" t="str">
        <f t="shared" si="20"/>
        <v>OK</v>
      </c>
      <c r="AA113" s="9" t="str">
        <f t="shared" si="20"/>
        <v>OK</v>
      </c>
      <c r="AB113" s="9" t="str">
        <f t="shared" si="20"/>
        <v>OK</v>
      </c>
      <c r="AC113" s="9" t="str">
        <f t="shared" si="20"/>
        <v>OK</v>
      </c>
      <c r="AD113" s="9" t="str">
        <f t="shared" si="20"/>
        <v>OK</v>
      </c>
      <c r="AE113" s="9" t="str">
        <f t="shared" si="20"/>
        <v>OK</v>
      </c>
      <c r="AF113" s="9" t="str">
        <f t="shared" si="20"/>
        <v>OK</v>
      </c>
    </row>
  </sheetData>
  <mergeCells count="5">
    <mergeCell ref="A1:K1"/>
    <mergeCell ref="A4:L4"/>
    <mergeCell ref="A5:AF5"/>
    <mergeCell ref="A46:L46"/>
    <mergeCell ref="A47:AF47"/>
  </mergeCells>
  <conditionalFormatting sqref="C113:AF113">
    <cfRule type="cellIs" dxfId="3" priority="1" operator="equal">
      <formula>"OK"</formula>
    </cfRule>
    <cfRule type="cellIs" dxfId="2" priority="2" operator="equal">
      <formula>"Nesustenabil"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opLeftCell="A37" zoomScale="85" zoomScaleNormal="85" workbookViewId="0">
      <selection activeCell="Q44" sqref="Q44:R44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v>0</v>
      </c>
      <c r="E10" s="61">
        <v>0</v>
      </c>
      <c r="F10" s="36">
        <f t="shared" si="3"/>
        <v>0</v>
      </c>
      <c r="G10" s="61">
        <v>0</v>
      </c>
      <c r="H10" s="61">
        <v>0</v>
      </c>
      <c r="I10" s="36">
        <f t="shared" ref="I10:I16" si="7">G10+H10</f>
        <v>0</v>
      </c>
      <c r="J10" s="36"/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v>0</v>
      </c>
      <c r="E11" s="61">
        <v>0</v>
      </c>
      <c r="F11" s="36">
        <f t="shared" si="3"/>
        <v>0</v>
      </c>
      <c r="G11" s="61">
        <v>0</v>
      </c>
      <c r="H11" s="61">
        <v>0</v>
      </c>
      <c r="I11" s="36">
        <f t="shared" si="7"/>
        <v>0</v>
      </c>
      <c r="J11" s="36"/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v>0</v>
      </c>
      <c r="E12" s="61">
        <v>0</v>
      </c>
      <c r="F12" s="36">
        <f t="shared" si="3"/>
        <v>0</v>
      </c>
      <c r="G12" s="61">
        <v>0</v>
      </c>
      <c r="H12" s="61">
        <v>0</v>
      </c>
      <c r="I12" s="36">
        <f t="shared" si="7"/>
        <v>0</v>
      </c>
      <c r="J12" s="36"/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v>0</v>
      </c>
      <c r="E13" s="61">
        <v>0</v>
      </c>
      <c r="F13" s="36">
        <f t="shared" si="3"/>
        <v>0</v>
      </c>
      <c r="G13" s="61">
        <v>0</v>
      </c>
      <c r="H13" s="61">
        <v>0</v>
      </c>
      <c r="I13" s="36">
        <f t="shared" si="7"/>
        <v>0</v>
      </c>
      <c r="J13" s="36"/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v>0</v>
      </c>
      <c r="E14" s="61">
        <v>0</v>
      </c>
      <c r="F14" s="36">
        <f t="shared" si="3"/>
        <v>0</v>
      </c>
      <c r="G14" s="61">
        <v>0</v>
      </c>
      <c r="H14" s="61">
        <v>0</v>
      </c>
      <c r="I14" s="36">
        <f t="shared" si="7"/>
        <v>0</v>
      </c>
      <c r="J14" s="36"/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v>0</v>
      </c>
      <c r="E15" s="61">
        <v>0</v>
      </c>
      <c r="F15" s="36">
        <f t="shared" si="3"/>
        <v>0</v>
      </c>
      <c r="G15" s="61">
        <v>0</v>
      </c>
      <c r="H15" s="61">
        <v>0</v>
      </c>
      <c r="I15" s="36">
        <f t="shared" si="7"/>
        <v>0</v>
      </c>
      <c r="J15" s="36"/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v>0</v>
      </c>
      <c r="E16" s="61">
        <v>0</v>
      </c>
      <c r="F16" s="36">
        <f t="shared" si="3"/>
        <v>0</v>
      </c>
      <c r="G16" s="61">
        <v>0</v>
      </c>
      <c r="H16" s="61">
        <v>0</v>
      </c>
      <c r="I16" s="36">
        <f t="shared" si="7"/>
        <v>0</v>
      </c>
      <c r="J16" s="36"/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4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v>0</v>
      </c>
      <c r="E20" s="61">
        <v>0</v>
      </c>
      <c r="F20" s="36">
        <f t="shared" si="11"/>
        <v>0</v>
      </c>
      <c r="G20" s="61">
        <v>0</v>
      </c>
      <c r="H20" s="61">
        <v>0</v>
      </c>
      <c r="I20" s="36">
        <f t="shared" ref="I20:I26" si="15">G20+H20</f>
        <v>0</v>
      </c>
      <c r="J20" s="36"/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v>0</v>
      </c>
      <c r="E21" s="61">
        <v>0</v>
      </c>
      <c r="F21" s="36">
        <f t="shared" si="11"/>
        <v>0</v>
      </c>
      <c r="G21" s="61">
        <v>0</v>
      </c>
      <c r="H21" s="61">
        <v>0</v>
      </c>
      <c r="I21" s="36">
        <f t="shared" si="15"/>
        <v>0</v>
      </c>
      <c r="J21" s="36"/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v>0</v>
      </c>
      <c r="E22" s="61">
        <v>0</v>
      </c>
      <c r="F22" s="36">
        <f t="shared" si="11"/>
        <v>0</v>
      </c>
      <c r="G22" s="61">
        <v>0</v>
      </c>
      <c r="H22" s="61">
        <v>0</v>
      </c>
      <c r="I22" s="36">
        <f t="shared" si="15"/>
        <v>0</v>
      </c>
      <c r="J22" s="36"/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v>0</v>
      </c>
      <c r="E23" s="61">
        <v>0</v>
      </c>
      <c r="F23" s="36">
        <f t="shared" si="11"/>
        <v>0</v>
      </c>
      <c r="G23" s="61">
        <v>0</v>
      </c>
      <c r="H23" s="61">
        <v>0</v>
      </c>
      <c r="I23" s="36">
        <f t="shared" si="15"/>
        <v>0</v>
      </c>
      <c r="J23" s="36"/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v>0</v>
      </c>
      <c r="E24" s="61">
        <v>0</v>
      </c>
      <c r="F24" s="36">
        <f t="shared" si="11"/>
        <v>0</v>
      </c>
      <c r="G24" s="61">
        <v>0</v>
      </c>
      <c r="H24" s="61">
        <v>0</v>
      </c>
      <c r="I24" s="36">
        <f t="shared" si="15"/>
        <v>0</v>
      </c>
      <c r="J24" s="36"/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v>0</v>
      </c>
      <c r="E25" s="61">
        <v>0</v>
      </c>
      <c r="F25" s="36">
        <f t="shared" si="11"/>
        <v>0</v>
      </c>
      <c r="G25" s="61">
        <v>0</v>
      </c>
      <c r="H25" s="61">
        <v>0</v>
      </c>
      <c r="I25" s="36">
        <f t="shared" si="15"/>
        <v>0</v>
      </c>
      <c r="J25" s="36"/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v>0</v>
      </c>
      <c r="E26" s="61">
        <v>0</v>
      </c>
      <c r="F26" s="36">
        <f t="shared" si="11"/>
        <v>0</v>
      </c>
      <c r="G26" s="61">
        <v>0</v>
      </c>
      <c r="H26" s="61">
        <v>0</v>
      </c>
      <c r="I26" s="36">
        <f t="shared" si="15"/>
        <v>0</v>
      </c>
      <c r="J26" s="36"/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v>0</v>
      </c>
      <c r="E30" s="61">
        <v>0</v>
      </c>
      <c r="F30" s="36">
        <f t="shared" si="11"/>
        <v>0</v>
      </c>
      <c r="G30" s="61">
        <v>0</v>
      </c>
      <c r="H30" s="61">
        <v>0</v>
      </c>
      <c r="I30" s="36">
        <f t="shared" ref="I30:I31" si="18">G30+H30</f>
        <v>0</v>
      </c>
      <c r="J30" s="36"/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v>0</v>
      </c>
      <c r="E31" s="61">
        <v>0</v>
      </c>
      <c r="F31" s="36">
        <f t="shared" si="11"/>
        <v>0</v>
      </c>
      <c r="G31" s="61">
        <v>0</v>
      </c>
      <c r="H31" s="61">
        <v>0</v>
      </c>
      <c r="I31" s="36">
        <f t="shared" si="18"/>
        <v>0</v>
      </c>
      <c r="J31" s="36"/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v>0</v>
      </c>
      <c r="E32" s="61">
        <v>0</v>
      </c>
      <c r="F32" s="36">
        <f t="shared" si="11"/>
        <v>0</v>
      </c>
      <c r="G32" s="61">
        <v>0</v>
      </c>
      <c r="H32" s="61">
        <v>0</v>
      </c>
      <c r="I32" s="36">
        <f>G32+H32</f>
        <v>0</v>
      </c>
      <c r="J32" s="36"/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v>0</v>
      </c>
      <c r="E33" s="61">
        <v>0</v>
      </c>
      <c r="F33" s="36">
        <f t="shared" si="11"/>
        <v>0</v>
      </c>
      <c r="G33" s="61">
        <v>0</v>
      </c>
      <c r="H33" s="61">
        <v>0</v>
      </c>
      <c r="I33" s="36">
        <f>G33+H33</f>
        <v>0</v>
      </c>
      <c r="J33" s="36"/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si="9"/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19">L29</f>
        <v>0</v>
      </c>
      <c r="M34" s="36">
        <f t="shared" si="19"/>
        <v>0</v>
      </c>
      <c r="N34" s="36">
        <f t="shared" si="19"/>
        <v>0</v>
      </c>
      <c r="O34" s="36">
        <f t="shared" si="19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0">F36+I36</f>
        <v>0</v>
      </c>
      <c r="D36" s="36">
        <f>D37+D38+D39</f>
        <v>0</v>
      </c>
      <c r="E36" s="36">
        <f>E37+E38+E39</f>
        <v>0</v>
      </c>
      <c r="F36" s="36">
        <f t="shared" ref="F36:F37" si="21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2">L37+L38+L39</f>
        <v>0</v>
      </c>
      <c r="M36" s="36">
        <f t="shared" si="22"/>
        <v>0</v>
      </c>
      <c r="N36" s="36">
        <f t="shared" si="22"/>
        <v>0</v>
      </c>
      <c r="O36" s="36">
        <f t="shared" si="22"/>
        <v>0</v>
      </c>
      <c r="P36" s="127" t="str">
        <f t="shared" ref="P36:P39" si="23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0"/>
        <v>0</v>
      </c>
      <c r="D37" s="61">
        <v>0</v>
      </c>
      <c r="E37" s="61">
        <v>0</v>
      </c>
      <c r="F37" s="36">
        <f t="shared" si="21"/>
        <v>0</v>
      </c>
      <c r="G37" s="61">
        <v>0</v>
      </c>
      <c r="H37" s="61">
        <v>0</v>
      </c>
      <c r="I37" s="36">
        <f>G37+H37</f>
        <v>0</v>
      </c>
      <c r="J37" s="36"/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127" t="str">
        <f t="shared" si="23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0"/>
        <v>0</v>
      </c>
      <c r="D38" s="61">
        <v>0</v>
      </c>
      <c r="E38" s="61">
        <v>0</v>
      </c>
      <c r="F38" s="36">
        <f>D38+E38</f>
        <v>0</v>
      </c>
      <c r="G38" s="61">
        <v>0</v>
      </c>
      <c r="H38" s="61">
        <v>0</v>
      </c>
      <c r="I38" s="36">
        <f>G38+H38</f>
        <v>0</v>
      </c>
      <c r="J38" s="36"/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127" t="str">
        <f t="shared" si="23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0"/>
        <v>0</v>
      </c>
      <c r="D39" s="61">
        <v>0</v>
      </c>
      <c r="E39" s="61">
        <v>0</v>
      </c>
      <c r="F39" s="36">
        <f t="shared" ref="F39" si="24">D39+E39</f>
        <v>0</v>
      </c>
      <c r="G39" s="61">
        <v>0</v>
      </c>
      <c r="H39" s="61">
        <v>0</v>
      </c>
      <c r="I39" s="36">
        <f t="shared" ref="I39" si="25">G39+H39</f>
        <v>0</v>
      </c>
      <c r="J39" s="36"/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127" t="str">
        <f t="shared" si="23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0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6">L36</f>
        <v>0</v>
      </c>
      <c r="M40" s="36">
        <f t="shared" si="26"/>
        <v>0</v>
      </c>
      <c r="N40" s="36">
        <f t="shared" si="26"/>
        <v>0</v>
      </c>
      <c r="O40" s="36">
        <f t="shared" si="26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6" si="27">F42+I42</f>
        <v>0</v>
      </c>
      <c r="D42" s="36">
        <f>D43+D45+D44</f>
        <v>0</v>
      </c>
      <c r="E42" s="36">
        <f>E43+E45+E44</f>
        <v>0</v>
      </c>
      <c r="F42" s="36">
        <f>D42+E42</f>
        <v>0</v>
      </c>
      <c r="G42" s="36">
        <f t="shared" ref="G42:H42" si="28">G43+G45+G44</f>
        <v>0</v>
      </c>
      <c r="H42" s="36">
        <f t="shared" si="28"/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5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7"/>
        <v>0</v>
      </c>
      <c r="D43" s="61">
        <v>0</v>
      </c>
      <c r="E43" s="61">
        <v>0</v>
      </c>
      <c r="F43" s="36">
        <f t="shared" ref="F43" si="31">D43+E43</f>
        <v>0</v>
      </c>
      <c r="G43" s="61">
        <v>0</v>
      </c>
      <c r="H43" s="61">
        <v>0</v>
      </c>
      <c r="I43" s="36">
        <f>G43+H43</f>
        <v>0</v>
      </c>
      <c r="J43" s="36"/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ref="C44" si="32">F44+I44</f>
        <v>0</v>
      </c>
      <c r="D44" s="61">
        <v>0</v>
      </c>
      <c r="E44" s="61">
        <v>0</v>
      </c>
      <c r="F44" s="36">
        <f t="shared" ref="F44" si="33">D44+E44</f>
        <v>0</v>
      </c>
      <c r="G44" s="61">
        <v>0</v>
      </c>
      <c r="H44" s="61">
        <v>0</v>
      </c>
      <c r="I44" s="36">
        <f>G44+H44</f>
        <v>0</v>
      </c>
      <c r="J44" s="36"/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127" t="str">
        <f t="shared" ref="P44" si="34">IF(C44=SUM(K44:O44),"ok","Eroare")</f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si="27"/>
        <v>0</v>
      </c>
      <c r="D45" s="61">
        <v>0</v>
      </c>
      <c r="E45" s="61">
        <v>0</v>
      </c>
      <c r="F45" s="36">
        <f>D45+E45</f>
        <v>0</v>
      </c>
      <c r="G45" s="61">
        <v>0</v>
      </c>
      <c r="H45" s="61">
        <v>0</v>
      </c>
      <c r="I45" s="36">
        <f>G45+H45</f>
        <v>0</v>
      </c>
      <c r="J45" s="36"/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127" t="str">
        <f t="shared" si="30"/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si="27"/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5">L42</f>
        <v>0</v>
      </c>
      <c r="M46" s="36">
        <f t="shared" si="35"/>
        <v>0</v>
      </c>
      <c r="N46" s="36">
        <f t="shared" si="35"/>
        <v>0</v>
      </c>
      <c r="O46" s="36">
        <f t="shared" si="35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146</v>
      </c>
      <c r="B48" s="35" t="s">
        <v>277</v>
      </c>
      <c r="C48" s="36">
        <f t="shared" ref="C48:C49" si="36">F48+I48</f>
        <v>0</v>
      </c>
      <c r="D48" s="61">
        <v>0</v>
      </c>
      <c r="E48" s="61">
        <v>0</v>
      </c>
      <c r="F48" s="36">
        <f t="shared" ref="F48" si="37">D48+E48</f>
        <v>0</v>
      </c>
      <c r="G48" s="61">
        <v>0</v>
      </c>
      <c r="H48" s="61">
        <v>0</v>
      </c>
      <c r="I48" s="36">
        <f t="shared" ref="I48" si="38">G48+H48</f>
        <v>0</v>
      </c>
      <c r="J48" s="36"/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286</v>
      </c>
      <c r="C49" s="36">
        <f t="shared" si="36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39">L48</f>
        <v>0</v>
      </c>
      <c r="M49" s="36">
        <f t="shared" si="39"/>
        <v>0</v>
      </c>
      <c r="N49" s="36">
        <f t="shared" si="39"/>
        <v>0</v>
      </c>
      <c r="O49" s="36">
        <f t="shared" si="39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>K17+K27+K34+K40+K46+K49</f>
        <v>0</v>
      </c>
      <c r="L50" s="136">
        <f>L17+L27+L34+L40+L46+L49</f>
        <v>0</v>
      </c>
      <c r="M50" s="136">
        <f>M17+M27+M34+M40+M46+M49</f>
        <v>0</v>
      </c>
      <c r="N50" s="136">
        <f>N17+N27+N34+N40+N46+N49</f>
        <v>0</v>
      </c>
      <c r="O50" s="136">
        <f>O17+O27+O34+O40+O46+O49</f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40">SUM(E63:E64)</f>
        <v>0</v>
      </c>
      <c r="F62" s="50">
        <f t="shared" si="40"/>
        <v>0</v>
      </c>
      <c r="G62" s="50">
        <f t="shared" si="40"/>
        <v>0</v>
      </c>
      <c r="H62" s="50">
        <f t="shared" si="40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180">
        <f>K52</f>
        <v>0</v>
      </c>
      <c r="E63" s="180">
        <f t="shared" ref="E63:H63" si="41">L52</f>
        <v>0</v>
      </c>
      <c r="F63" s="180">
        <f t="shared" si="41"/>
        <v>0</v>
      </c>
      <c r="G63" s="180">
        <f t="shared" si="41"/>
        <v>0</v>
      </c>
      <c r="H63" s="180">
        <f t="shared" si="41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180">
        <f>K51</f>
        <v>0</v>
      </c>
      <c r="E64" s="180">
        <f>L51</f>
        <v>0</v>
      </c>
      <c r="F64" s="180">
        <f>M51</f>
        <v>0</v>
      </c>
      <c r="G64" s="180">
        <f>N51</f>
        <v>0</v>
      </c>
      <c r="H64" s="180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42">SUM(E66:E67)</f>
        <v>0</v>
      </c>
      <c r="F65" s="50">
        <f t="shared" si="42"/>
        <v>0</v>
      </c>
      <c r="G65" s="50">
        <f t="shared" si="42"/>
        <v>0</v>
      </c>
      <c r="H65" s="50">
        <f t="shared" si="42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180">
        <f>D64-D66</f>
        <v>0</v>
      </c>
      <c r="E68" s="180">
        <f t="shared" ref="E68:H68" si="43">E64-E66</f>
        <v>0</v>
      </c>
      <c r="F68" s="180">
        <f t="shared" si="43"/>
        <v>0</v>
      </c>
      <c r="G68" s="180">
        <f t="shared" si="43"/>
        <v>0</v>
      </c>
      <c r="H68" s="180">
        <f t="shared" si="43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47:O47"/>
    <mergeCell ref="D60:H60"/>
    <mergeCell ref="B8:O8"/>
    <mergeCell ref="B18:O18"/>
    <mergeCell ref="B28:O28"/>
    <mergeCell ref="B35:O35"/>
    <mergeCell ref="B41:O41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  <pageSetup paperSize="9" scale="2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4"/>
  <sheetViews>
    <sheetView topLeftCell="A70" workbookViewId="0">
      <selection activeCell="C93" sqref="C93:G93"/>
    </sheetView>
  </sheetViews>
  <sheetFormatPr defaultColWidth="8.85546875" defaultRowHeight="15" x14ac:dyDescent="0.25"/>
  <cols>
    <col min="1" max="1" width="45.7109375" style="66" customWidth="1"/>
    <col min="2" max="7" width="15.5703125" style="9" customWidth="1"/>
    <col min="8" max="8" width="15.5703125" style="68" customWidth="1"/>
    <col min="9" max="15" width="15.5703125" style="9" customWidth="1"/>
    <col min="16" max="16" width="7.7109375" style="9" bestFit="1" customWidth="1"/>
    <col min="17" max="17" width="7.28515625" style="15" bestFit="1" customWidth="1"/>
    <col min="18" max="30" width="9.140625" style="69" customWidth="1"/>
    <col min="31" max="16384" width="8.85546875" style="17"/>
  </cols>
  <sheetData>
    <row r="1" spans="1:32" ht="54" customHeight="1" x14ac:dyDescent="0.25">
      <c r="A1" s="201" t="s">
        <v>164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67"/>
    </row>
    <row r="2" spans="1:32" ht="16.5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67"/>
    </row>
    <row r="3" spans="1:32" ht="20.25" x14ac:dyDescent="0.25">
      <c r="A3" s="72"/>
      <c r="B3" s="73"/>
      <c r="C3" s="73"/>
      <c r="I3" s="67"/>
      <c r="J3" s="67"/>
      <c r="K3" s="67"/>
      <c r="L3" s="67"/>
    </row>
    <row r="4" spans="1:32" ht="27.75" customHeight="1" x14ac:dyDescent="0.25">
      <c r="A4" s="199" t="s">
        <v>28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32" s="28" customFormat="1" ht="36" customHeight="1" x14ac:dyDescent="0.25">
      <c r="A5" s="202" t="s">
        <v>29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</row>
    <row r="6" spans="1:32" s="28" customFormat="1" ht="36" customHeight="1" x14ac:dyDescent="0.25">
      <c r="A6" s="74"/>
      <c r="B6" s="75"/>
      <c r="C6" s="76" t="str">
        <f>C50</f>
        <v>Implementare</v>
      </c>
      <c r="D6" s="76" t="str">
        <f t="shared" ref="D6:AF6" si="0">D50</f>
        <v>Implementare</v>
      </c>
      <c r="E6" s="76" t="str">
        <f t="shared" si="0"/>
        <v>Operare</v>
      </c>
      <c r="F6" s="76" t="str">
        <f t="shared" si="0"/>
        <v>Operare</v>
      </c>
      <c r="G6" s="76" t="str">
        <f t="shared" si="0"/>
        <v>Operare</v>
      </c>
      <c r="H6" s="76" t="str">
        <f t="shared" si="0"/>
        <v>Operare</v>
      </c>
      <c r="I6" s="76" t="str">
        <f t="shared" si="0"/>
        <v>Operare</v>
      </c>
      <c r="J6" s="76" t="str">
        <f t="shared" si="0"/>
        <v>Operare</v>
      </c>
      <c r="K6" s="76" t="str">
        <f t="shared" si="0"/>
        <v>Operare</v>
      </c>
      <c r="L6" s="76" t="str">
        <f t="shared" si="0"/>
        <v>Operare</v>
      </c>
      <c r="M6" s="76" t="str">
        <f t="shared" si="0"/>
        <v>Operare</v>
      </c>
      <c r="N6" s="76" t="str">
        <f t="shared" si="0"/>
        <v>Operare</v>
      </c>
      <c r="O6" s="76" t="str">
        <f t="shared" si="0"/>
        <v>Operare</v>
      </c>
      <c r="P6" s="76" t="str">
        <f t="shared" si="0"/>
        <v>Operare</v>
      </c>
      <c r="Q6" s="76" t="str">
        <f t="shared" si="0"/>
        <v>Operare</v>
      </c>
      <c r="R6" s="76" t="str">
        <f t="shared" si="0"/>
        <v>Operare</v>
      </c>
      <c r="S6" s="76" t="str">
        <f t="shared" si="0"/>
        <v>Operare</v>
      </c>
      <c r="T6" s="76" t="str">
        <f t="shared" si="0"/>
        <v>Operare</v>
      </c>
      <c r="U6" s="76" t="str">
        <f t="shared" si="0"/>
        <v>Operare</v>
      </c>
      <c r="V6" s="76" t="str">
        <f t="shared" si="0"/>
        <v>Operare</v>
      </c>
      <c r="W6" s="76" t="str">
        <f t="shared" si="0"/>
        <v>Operare</v>
      </c>
      <c r="X6" s="76" t="str">
        <f t="shared" si="0"/>
        <v>Operare</v>
      </c>
      <c r="Y6" s="76" t="str">
        <f t="shared" si="0"/>
        <v>Operare</v>
      </c>
      <c r="Z6" s="76" t="str">
        <f t="shared" si="0"/>
        <v>Operare</v>
      </c>
      <c r="AA6" s="76" t="str">
        <f t="shared" si="0"/>
        <v>Operare</v>
      </c>
      <c r="AB6" s="76" t="str">
        <f t="shared" si="0"/>
        <v>Operare</v>
      </c>
      <c r="AC6" s="76" t="str">
        <f t="shared" si="0"/>
        <v>Operare</v>
      </c>
      <c r="AD6" s="76" t="str">
        <f t="shared" si="0"/>
        <v>Operare</v>
      </c>
      <c r="AE6" s="76" t="str">
        <f t="shared" si="0"/>
        <v>Operare</v>
      </c>
      <c r="AF6" s="76" t="str">
        <f t="shared" si="0"/>
        <v>Operare</v>
      </c>
    </row>
    <row r="7" spans="1:32" s="28" customFormat="1" ht="25.5" x14ac:dyDescent="0.25">
      <c r="A7" s="77" t="s">
        <v>30</v>
      </c>
      <c r="B7" s="76" t="s">
        <v>16</v>
      </c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76">
        <v>6</v>
      </c>
      <c r="I7" s="76">
        <v>7</v>
      </c>
      <c r="J7" s="76">
        <v>8</v>
      </c>
      <c r="K7" s="76">
        <v>9</v>
      </c>
      <c r="L7" s="76">
        <v>10</v>
      </c>
      <c r="M7" s="76">
        <v>11</v>
      </c>
      <c r="N7" s="76">
        <v>12</v>
      </c>
      <c r="O7" s="76">
        <v>13</v>
      </c>
      <c r="P7" s="76">
        <v>14</v>
      </c>
      <c r="Q7" s="76">
        <v>15</v>
      </c>
      <c r="R7" s="76">
        <v>16</v>
      </c>
      <c r="S7" s="76">
        <v>17</v>
      </c>
      <c r="T7" s="76">
        <v>18</v>
      </c>
      <c r="U7" s="76">
        <v>19</v>
      </c>
      <c r="V7" s="76">
        <v>20</v>
      </c>
      <c r="W7" s="76">
        <v>21</v>
      </c>
      <c r="X7" s="76">
        <v>22</v>
      </c>
      <c r="Y7" s="76">
        <v>23</v>
      </c>
      <c r="Z7" s="76">
        <v>24</v>
      </c>
      <c r="AA7" s="76">
        <v>25</v>
      </c>
      <c r="AB7" s="76">
        <v>26</v>
      </c>
      <c r="AC7" s="76">
        <v>27</v>
      </c>
      <c r="AD7" s="76">
        <v>28</v>
      </c>
      <c r="AE7" s="76">
        <v>29</v>
      </c>
      <c r="AF7" s="76">
        <v>30</v>
      </c>
    </row>
    <row r="8" spans="1:32" s="28" customFormat="1" x14ac:dyDescent="0.25">
      <c r="A8" s="78" t="s">
        <v>31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s="28" customFormat="1" x14ac:dyDescent="0.2">
      <c r="A9" s="79" t="s">
        <v>32</v>
      </c>
      <c r="B9" s="36">
        <f>SUM(C9:AF9)</f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</row>
    <row r="10" spans="1:32" s="28" customFormat="1" ht="23.25" customHeight="1" x14ac:dyDescent="0.2">
      <c r="A10" s="79" t="s">
        <v>33</v>
      </c>
      <c r="B10" s="36">
        <f t="shared" ref="B10:B24" si="1">SUM(C10:AF10)</f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</row>
    <row r="11" spans="1:32" s="28" customFormat="1" x14ac:dyDescent="0.2">
      <c r="A11" s="79" t="s">
        <v>34</v>
      </c>
      <c r="B11" s="36">
        <f t="shared" si="1"/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</row>
    <row r="12" spans="1:32" s="28" customFormat="1" x14ac:dyDescent="0.2">
      <c r="A12" s="77" t="s">
        <v>35</v>
      </c>
      <c r="B12" s="36">
        <f t="shared" si="1"/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</row>
    <row r="13" spans="1:32" s="28" customFormat="1" ht="22.5" x14ac:dyDescent="0.2">
      <c r="A13" s="137" t="s">
        <v>217</v>
      </c>
      <c r="B13" s="36">
        <f t="shared" si="1"/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</row>
    <row r="14" spans="1:32" s="28" customFormat="1" ht="22.5" x14ac:dyDescent="0.2">
      <c r="A14" s="137" t="s">
        <v>217</v>
      </c>
      <c r="B14" s="36">
        <f t="shared" si="1"/>
        <v>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</v>
      </c>
      <c r="AF14" s="80">
        <v>0</v>
      </c>
    </row>
    <row r="15" spans="1:32" s="28" customFormat="1" ht="22.5" x14ac:dyDescent="0.2">
      <c r="A15" s="137" t="s">
        <v>217</v>
      </c>
      <c r="B15" s="36">
        <f t="shared" si="1"/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</row>
    <row r="16" spans="1:32" s="28" customFormat="1" ht="25.5" x14ac:dyDescent="0.2">
      <c r="A16" s="79" t="s">
        <v>36</v>
      </c>
      <c r="B16" s="36">
        <f t="shared" si="1"/>
        <v>0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</row>
    <row r="17" spans="1:32" s="28" customFormat="1" ht="18" customHeight="1" x14ac:dyDescent="0.2">
      <c r="A17" s="79" t="s">
        <v>37</v>
      </c>
      <c r="B17" s="36">
        <f t="shared" si="1"/>
        <v>0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</row>
    <row r="18" spans="1:32" s="28" customFormat="1" ht="18" customHeight="1" x14ac:dyDescent="0.2">
      <c r="A18" s="79" t="s">
        <v>38</v>
      </c>
      <c r="B18" s="36">
        <f t="shared" si="1"/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</row>
    <row r="19" spans="1:32" s="28" customFormat="1" ht="18" customHeight="1" x14ac:dyDescent="0.2">
      <c r="A19" s="79" t="s">
        <v>39</v>
      </c>
      <c r="B19" s="36">
        <f t="shared" si="1"/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</row>
    <row r="20" spans="1:32" s="28" customFormat="1" ht="18" customHeight="1" x14ac:dyDescent="0.2">
      <c r="A20" s="79" t="s">
        <v>40</v>
      </c>
      <c r="B20" s="36">
        <f t="shared" si="1"/>
        <v>0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80">
        <v>0</v>
      </c>
      <c r="AC20" s="80">
        <v>0</v>
      </c>
      <c r="AD20" s="80">
        <v>0</v>
      </c>
      <c r="AE20" s="80">
        <v>0</v>
      </c>
      <c r="AF20" s="80">
        <v>0</v>
      </c>
    </row>
    <row r="21" spans="1:32" s="28" customFormat="1" ht="25.5" x14ac:dyDescent="0.2">
      <c r="A21" s="81" t="s">
        <v>41</v>
      </c>
      <c r="B21" s="36">
        <f t="shared" si="1"/>
        <v>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</row>
    <row r="22" spans="1:32" s="28" customFormat="1" x14ac:dyDescent="0.2">
      <c r="A22" s="81" t="s">
        <v>42</v>
      </c>
      <c r="B22" s="36">
        <f t="shared" si="1"/>
        <v>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</row>
    <row r="23" spans="1:32" s="28" customFormat="1" x14ac:dyDescent="0.2">
      <c r="A23" s="79" t="s">
        <v>43</v>
      </c>
      <c r="B23" s="36">
        <f t="shared" si="1"/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</row>
    <row r="24" spans="1:32" s="28" customFormat="1" x14ac:dyDescent="0.2">
      <c r="A24" s="79" t="s">
        <v>44</v>
      </c>
      <c r="B24" s="36">
        <f t="shared" si="1"/>
        <v>0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</row>
    <row r="25" spans="1:32" s="83" customFormat="1" ht="26.25" customHeight="1" thickBot="1" x14ac:dyDescent="0.3">
      <c r="A25" s="89" t="s">
        <v>45</v>
      </c>
      <c r="B25" s="90">
        <f t="shared" ref="B25" si="2">SUM(C25:P25)</f>
        <v>0</v>
      </c>
      <c r="C25" s="91">
        <f>SUM(C9:C24)</f>
        <v>0</v>
      </c>
      <c r="D25" s="91">
        <f t="shared" ref="D25:AF25" si="3">SUM(D9:D24)</f>
        <v>0</v>
      </c>
      <c r="E25" s="91">
        <f t="shared" si="3"/>
        <v>0</v>
      </c>
      <c r="F25" s="91">
        <f t="shared" si="3"/>
        <v>0</v>
      </c>
      <c r="G25" s="91">
        <f t="shared" si="3"/>
        <v>0</v>
      </c>
      <c r="H25" s="91">
        <f t="shared" si="3"/>
        <v>0</v>
      </c>
      <c r="I25" s="91">
        <f t="shared" si="3"/>
        <v>0</v>
      </c>
      <c r="J25" s="91">
        <f t="shared" si="3"/>
        <v>0</v>
      </c>
      <c r="K25" s="91">
        <f t="shared" si="3"/>
        <v>0</v>
      </c>
      <c r="L25" s="91">
        <f t="shared" si="3"/>
        <v>0</v>
      </c>
      <c r="M25" s="91">
        <f t="shared" si="3"/>
        <v>0</v>
      </c>
      <c r="N25" s="91">
        <f t="shared" si="3"/>
        <v>0</v>
      </c>
      <c r="O25" s="91">
        <f t="shared" si="3"/>
        <v>0</v>
      </c>
      <c r="P25" s="91">
        <f t="shared" si="3"/>
        <v>0</v>
      </c>
      <c r="Q25" s="91">
        <f t="shared" si="3"/>
        <v>0</v>
      </c>
      <c r="R25" s="91">
        <f t="shared" si="3"/>
        <v>0</v>
      </c>
      <c r="S25" s="91">
        <f t="shared" si="3"/>
        <v>0</v>
      </c>
      <c r="T25" s="91">
        <f t="shared" si="3"/>
        <v>0</v>
      </c>
      <c r="U25" s="91">
        <f t="shared" si="3"/>
        <v>0</v>
      </c>
      <c r="V25" s="91">
        <f t="shared" si="3"/>
        <v>0</v>
      </c>
      <c r="W25" s="91">
        <f t="shared" si="3"/>
        <v>0</v>
      </c>
      <c r="X25" s="91">
        <f t="shared" si="3"/>
        <v>0</v>
      </c>
      <c r="Y25" s="91">
        <f t="shared" si="3"/>
        <v>0</v>
      </c>
      <c r="Z25" s="91">
        <f t="shared" si="3"/>
        <v>0</v>
      </c>
      <c r="AA25" s="91">
        <f t="shared" si="3"/>
        <v>0</v>
      </c>
      <c r="AB25" s="91">
        <f t="shared" si="3"/>
        <v>0</v>
      </c>
      <c r="AC25" s="91">
        <f t="shared" si="3"/>
        <v>0</v>
      </c>
      <c r="AD25" s="91">
        <f t="shared" si="3"/>
        <v>0</v>
      </c>
      <c r="AE25" s="91">
        <f t="shared" si="3"/>
        <v>0</v>
      </c>
      <c r="AF25" s="91">
        <f t="shared" si="3"/>
        <v>0</v>
      </c>
    </row>
    <row r="26" spans="1:32" s="11" customFormat="1" ht="14.25" customHeight="1" thickTop="1" x14ac:dyDescent="0.2">
      <c r="A26" s="84" t="s">
        <v>46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s="10" customFormat="1" x14ac:dyDescent="0.2">
      <c r="A27" s="79" t="s">
        <v>47</v>
      </c>
      <c r="B27" s="36">
        <f t="shared" ref="B27:B43" si="4">SUM(C27:AF27)</f>
        <v>0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</row>
    <row r="28" spans="1:32" s="10" customFormat="1" x14ac:dyDescent="0.2">
      <c r="A28" s="79" t="s">
        <v>48</v>
      </c>
      <c r="B28" s="36">
        <f t="shared" si="4"/>
        <v>0</v>
      </c>
      <c r="C28" s="80">
        <v>0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</row>
    <row r="29" spans="1:32" s="10" customFormat="1" ht="25.5" x14ac:dyDescent="0.2">
      <c r="A29" s="79" t="s">
        <v>49</v>
      </c>
      <c r="B29" s="36">
        <f t="shared" si="4"/>
        <v>0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</row>
    <row r="30" spans="1:32" s="10" customFormat="1" x14ac:dyDescent="0.2">
      <c r="A30" s="79" t="s">
        <v>50</v>
      </c>
      <c r="B30" s="36">
        <f t="shared" si="4"/>
        <v>0</v>
      </c>
      <c r="C30" s="80">
        <v>0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</row>
    <row r="31" spans="1:32" s="10" customFormat="1" x14ac:dyDescent="0.2">
      <c r="A31" s="79" t="s">
        <v>51</v>
      </c>
      <c r="B31" s="36">
        <f t="shared" si="4"/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</row>
    <row r="32" spans="1:32" s="10" customFormat="1" x14ac:dyDescent="0.2">
      <c r="A32" s="79" t="s">
        <v>52</v>
      </c>
      <c r="B32" s="36">
        <f t="shared" si="4"/>
        <v>0</v>
      </c>
      <c r="C32" s="80">
        <v>0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</row>
    <row r="33" spans="1:32" s="10" customFormat="1" x14ac:dyDescent="0.2">
      <c r="A33" s="79" t="s">
        <v>53</v>
      </c>
      <c r="B33" s="36">
        <f t="shared" si="4"/>
        <v>0</v>
      </c>
      <c r="C33" s="80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</row>
    <row r="34" spans="1:32" s="10" customFormat="1" x14ac:dyDescent="0.2">
      <c r="A34" s="79" t="s">
        <v>54</v>
      </c>
      <c r="B34" s="36">
        <f t="shared" si="4"/>
        <v>0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</row>
    <row r="35" spans="1:32" ht="15" customHeight="1" x14ac:dyDescent="0.25">
      <c r="A35" s="79" t="s">
        <v>55</v>
      </c>
      <c r="B35" s="36">
        <f t="shared" si="4"/>
        <v>0</v>
      </c>
      <c r="C35" s="80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</row>
    <row r="36" spans="1:32" ht="15" customHeight="1" x14ac:dyDescent="0.25">
      <c r="A36" s="79" t="s">
        <v>56</v>
      </c>
      <c r="B36" s="36">
        <f t="shared" si="4"/>
        <v>0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</row>
    <row r="37" spans="1:32" ht="15" customHeight="1" x14ac:dyDescent="0.25">
      <c r="A37" s="79" t="s">
        <v>57</v>
      </c>
      <c r="B37" s="36">
        <f t="shared" si="4"/>
        <v>0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</row>
    <row r="38" spans="1:32" ht="15" customHeight="1" x14ac:dyDescent="0.25">
      <c r="A38" s="79" t="s">
        <v>58</v>
      </c>
      <c r="B38" s="36">
        <f t="shared" si="4"/>
        <v>0</v>
      </c>
      <c r="C38" s="80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</row>
    <row r="39" spans="1:32" ht="15" customHeight="1" x14ac:dyDescent="0.25">
      <c r="A39" s="79" t="s">
        <v>59</v>
      </c>
      <c r="B39" s="36">
        <f t="shared" si="4"/>
        <v>0</v>
      </c>
      <c r="C39" s="80">
        <v>0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</row>
    <row r="40" spans="1:32" ht="15" customHeight="1" x14ac:dyDescent="0.25">
      <c r="A40" s="79" t="s">
        <v>60</v>
      </c>
      <c r="B40" s="36">
        <f t="shared" si="4"/>
        <v>0</v>
      </c>
      <c r="C40" s="80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</row>
    <row r="41" spans="1:32" s="10" customFormat="1" ht="15" customHeight="1" x14ac:dyDescent="0.2">
      <c r="A41" s="79" t="s">
        <v>61</v>
      </c>
      <c r="B41" s="36">
        <f t="shared" si="4"/>
        <v>0</v>
      </c>
      <c r="C41" s="80">
        <v>0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</row>
    <row r="42" spans="1:32" s="83" customFormat="1" ht="30" customHeight="1" thickBot="1" x14ac:dyDescent="0.3">
      <c r="A42" s="89" t="s">
        <v>62</v>
      </c>
      <c r="B42" s="90">
        <f t="shared" si="4"/>
        <v>0</v>
      </c>
      <c r="C42" s="91">
        <f>SUM(C27:C41)</f>
        <v>0</v>
      </c>
      <c r="D42" s="91">
        <f t="shared" ref="D42:AF42" si="5">SUM(D27:D41)</f>
        <v>0</v>
      </c>
      <c r="E42" s="91">
        <f t="shared" si="5"/>
        <v>0</v>
      </c>
      <c r="F42" s="91">
        <f t="shared" si="5"/>
        <v>0</v>
      </c>
      <c r="G42" s="91">
        <f t="shared" si="5"/>
        <v>0</v>
      </c>
      <c r="H42" s="91">
        <f t="shared" si="5"/>
        <v>0</v>
      </c>
      <c r="I42" s="91">
        <f t="shared" si="5"/>
        <v>0</v>
      </c>
      <c r="J42" s="91">
        <f t="shared" si="5"/>
        <v>0</v>
      </c>
      <c r="K42" s="91">
        <f t="shared" si="5"/>
        <v>0</v>
      </c>
      <c r="L42" s="91">
        <f t="shared" si="5"/>
        <v>0</v>
      </c>
      <c r="M42" s="91">
        <f t="shared" si="5"/>
        <v>0</v>
      </c>
      <c r="N42" s="91">
        <f t="shared" si="5"/>
        <v>0</v>
      </c>
      <c r="O42" s="91">
        <f t="shared" si="5"/>
        <v>0</v>
      </c>
      <c r="P42" s="91">
        <f t="shared" si="5"/>
        <v>0</v>
      </c>
      <c r="Q42" s="91">
        <f t="shared" si="5"/>
        <v>0</v>
      </c>
      <c r="R42" s="91">
        <f t="shared" si="5"/>
        <v>0</v>
      </c>
      <c r="S42" s="91">
        <f t="shared" si="5"/>
        <v>0</v>
      </c>
      <c r="T42" s="91">
        <f t="shared" si="5"/>
        <v>0</v>
      </c>
      <c r="U42" s="91">
        <f t="shared" si="5"/>
        <v>0</v>
      </c>
      <c r="V42" s="91">
        <f t="shared" si="5"/>
        <v>0</v>
      </c>
      <c r="W42" s="91">
        <f t="shared" si="5"/>
        <v>0</v>
      </c>
      <c r="X42" s="91">
        <f t="shared" si="5"/>
        <v>0</v>
      </c>
      <c r="Y42" s="91">
        <f t="shared" si="5"/>
        <v>0</v>
      </c>
      <c r="Z42" s="91">
        <f t="shared" si="5"/>
        <v>0</v>
      </c>
      <c r="AA42" s="91">
        <f t="shared" si="5"/>
        <v>0</v>
      </c>
      <c r="AB42" s="91">
        <f t="shared" si="5"/>
        <v>0</v>
      </c>
      <c r="AC42" s="91">
        <f t="shared" si="5"/>
        <v>0</v>
      </c>
      <c r="AD42" s="91">
        <f t="shared" si="5"/>
        <v>0</v>
      </c>
      <c r="AE42" s="91">
        <f t="shared" si="5"/>
        <v>0</v>
      </c>
      <c r="AF42" s="91">
        <f t="shared" si="5"/>
        <v>0</v>
      </c>
    </row>
    <row r="43" spans="1:32" s="83" customFormat="1" ht="32.25" customHeight="1" thickTop="1" x14ac:dyDescent="0.25">
      <c r="A43" s="92" t="s">
        <v>63</v>
      </c>
      <c r="B43" s="93">
        <f t="shared" si="4"/>
        <v>0</v>
      </c>
      <c r="C43" s="93">
        <f t="shared" ref="C43:AF43" si="6">C25-C42</f>
        <v>0</v>
      </c>
      <c r="D43" s="93">
        <f t="shared" si="6"/>
        <v>0</v>
      </c>
      <c r="E43" s="93">
        <f t="shared" si="6"/>
        <v>0</v>
      </c>
      <c r="F43" s="93">
        <f t="shared" si="6"/>
        <v>0</v>
      </c>
      <c r="G43" s="93">
        <f t="shared" si="6"/>
        <v>0</v>
      </c>
      <c r="H43" s="93">
        <f t="shared" si="6"/>
        <v>0</v>
      </c>
      <c r="I43" s="93">
        <f t="shared" si="6"/>
        <v>0</v>
      </c>
      <c r="J43" s="93">
        <f t="shared" si="6"/>
        <v>0</v>
      </c>
      <c r="K43" s="93">
        <f t="shared" si="6"/>
        <v>0</v>
      </c>
      <c r="L43" s="93">
        <f t="shared" si="6"/>
        <v>0</v>
      </c>
      <c r="M43" s="93">
        <f t="shared" si="6"/>
        <v>0</v>
      </c>
      <c r="N43" s="93">
        <f t="shared" si="6"/>
        <v>0</v>
      </c>
      <c r="O43" s="93">
        <f t="shared" si="6"/>
        <v>0</v>
      </c>
      <c r="P43" s="93">
        <f t="shared" si="6"/>
        <v>0</v>
      </c>
      <c r="Q43" s="93">
        <f t="shared" si="6"/>
        <v>0</v>
      </c>
      <c r="R43" s="93">
        <f t="shared" si="6"/>
        <v>0</v>
      </c>
      <c r="S43" s="93">
        <f t="shared" si="6"/>
        <v>0</v>
      </c>
      <c r="T43" s="93">
        <f t="shared" si="6"/>
        <v>0</v>
      </c>
      <c r="U43" s="93">
        <f t="shared" si="6"/>
        <v>0</v>
      </c>
      <c r="V43" s="93">
        <f t="shared" si="6"/>
        <v>0</v>
      </c>
      <c r="W43" s="93">
        <f t="shared" si="6"/>
        <v>0</v>
      </c>
      <c r="X43" s="93">
        <f t="shared" si="6"/>
        <v>0</v>
      </c>
      <c r="Y43" s="93">
        <f t="shared" si="6"/>
        <v>0</v>
      </c>
      <c r="Z43" s="93">
        <f t="shared" si="6"/>
        <v>0</v>
      </c>
      <c r="AA43" s="93">
        <f t="shared" si="6"/>
        <v>0</v>
      </c>
      <c r="AB43" s="93">
        <f t="shared" si="6"/>
        <v>0</v>
      </c>
      <c r="AC43" s="93">
        <f t="shared" si="6"/>
        <v>0</v>
      </c>
      <c r="AD43" s="93">
        <f t="shared" si="6"/>
        <v>0</v>
      </c>
      <c r="AE43" s="93">
        <f t="shared" si="6"/>
        <v>0</v>
      </c>
      <c r="AF43" s="93">
        <f t="shared" si="6"/>
        <v>0</v>
      </c>
    </row>
    <row r="45" spans="1:32" ht="15.75" x14ac:dyDescent="0.25">
      <c r="G45" s="67"/>
      <c r="I45" s="67"/>
      <c r="J45" s="67"/>
      <c r="K45" s="67"/>
      <c r="L45" s="67"/>
    </row>
    <row r="46" spans="1:32" s="28" customFormat="1" ht="28.5" customHeight="1" x14ac:dyDescent="0.25">
      <c r="A46" s="199" t="s">
        <v>64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8"/>
      <c r="N46" s="8"/>
      <c r="O46" s="8"/>
      <c r="P46" s="8"/>
      <c r="Q46" s="8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</row>
    <row r="47" spans="1:32" s="28" customFormat="1" ht="30.75" customHeight="1" x14ac:dyDescent="0.25">
      <c r="A47" s="202" t="s">
        <v>65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</row>
    <row r="48" spans="1:32" s="28" customFormat="1" ht="30.75" customHeight="1" x14ac:dyDescent="0.25">
      <c r="A48" s="183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</row>
    <row r="49" spans="1:32" s="28" customFormat="1" ht="30.75" customHeight="1" x14ac:dyDescent="0.25">
      <c r="A49" s="183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</row>
    <row r="50" spans="1:32" s="28" customFormat="1" ht="26.25" customHeight="1" x14ac:dyDescent="0.25">
      <c r="A50" s="74"/>
      <c r="B50" s="75"/>
      <c r="C50" s="76" t="s">
        <v>18</v>
      </c>
      <c r="D50" s="76" t="s">
        <v>18</v>
      </c>
      <c r="E50" s="76" t="s">
        <v>279</v>
      </c>
      <c r="F50" s="76" t="s">
        <v>279</v>
      </c>
      <c r="G50" s="76" t="s">
        <v>279</v>
      </c>
      <c r="H50" s="76" t="s">
        <v>279</v>
      </c>
      <c r="I50" s="76" t="s">
        <v>279</v>
      </c>
      <c r="J50" s="76" t="s">
        <v>279</v>
      </c>
      <c r="K50" s="76" t="s">
        <v>279</v>
      </c>
      <c r="L50" s="76" t="s">
        <v>279</v>
      </c>
      <c r="M50" s="76" t="s">
        <v>279</v>
      </c>
      <c r="N50" s="76" t="s">
        <v>279</v>
      </c>
      <c r="O50" s="76" t="s">
        <v>279</v>
      </c>
      <c r="P50" s="76" t="s">
        <v>279</v>
      </c>
      <c r="Q50" s="76" t="s">
        <v>279</v>
      </c>
      <c r="R50" s="76" t="s">
        <v>279</v>
      </c>
      <c r="S50" s="76" t="s">
        <v>279</v>
      </c>
      <c r="T50" s="76" t="s">
        <v>279</v>
      </c>
      <c r="U50" s="76" t="s">
        <v>279</v>
      </c>
      <c r="V50" s="76" t="s">
        <v>279</v>
      </c>
      <c r="W50" s="76" t="s">
        <v>279</v>
      </c>
      <c r="X50" s="76" t="s">
        <v>279</v>
      </c>
      <c r="Y50" s="76" t="s">
        <v>279</v>
      </c>
      <c r="Z50" s="76" t="s">
        <v>279</v>
      </c>
      <c r="AA50" s="76" t="s">
        <v>279</v>
      </c>
      <c r="AB50" s="76" t="s">
        <v>279</v>
      </c>
      <c r="AC50" s="76" t="s">
        <v>279</v>
      </c>
      <c r="AD50" s="76" t="s">
        <v>279</v>
      </c>
      <c r="AE50" s="76" t="s">
        <v>279</v>
      </c>
      <c r="AF50" s="76" t="s">
        <v>279</v>
      </c>
    </row>
    <row r="51" spans="1:32" s="28" customFormat="1" ht="31.5" customHeight="1" x14ac:dyDescent="0.25">
      <c r="A51" s="77" t="s">
        <v>66</v>
      </c>
      <c r="B51" s="76" t="s">
        <v>16</v>
      </c>
      <c r="C51" s="76">
        <v>1</v>
      </c>
      <c r="D51" s="76">
        <v>2</v>
      </c>
      <c r="E51" s="76">
        <v>3</v>
      </c>
      <c r="F51" s="76">
        <v>4</v>
      </c>
      <c r="G51" s="76">
        <v>5</v>
      </c>
      <c r="H51" s="76">
        <v>6</v>
      </c>
      <c r="I51" s="76">
        <v>7</v>
      </c>
      <c r="J51" s="76">
        <v>8</v>
      </c>
      <c r="K51" s="76">
        <v>9</v>
      </c>
      <c r="L51" s="76">
        <v>10</v>
      </c>
      <c r="M51" s="76">
        <v>11</v>
      </c>
      <c r="N51" s="76">
        <v>12</v>
      </c>
      <c r="O51" s="76">
        <v>13</v>
      </c>
      <c r="P51" s="76">
        <v>14</v>
      </c>
      <c r="Q51" s="76">
        <v>15</v>
      </c>
      <c r="R51" s="76">
        <v>16</v>
      </c>
      <c r="S51" s="76">
        <v>17</v>
      </c>
      <c r="T51" s="76">
        <v>18</v>
      </c>
      <c r="U51" s="76">
        <v>19</v>
      </c>
      <c r="V51" s="76">
        <v>20</v>
      </c>
      <c r="W51" s="76">
        <v>21</v>
      </c>
      <c r="X51" s="76">
        <v>22</v>
      </c>
      <c r="Y51" s="76">
        <v>23</v>
      </c>
      <c r="Z51" s="76">
        <v>24</v>
      </c>
      <c r="AA51" s="76">
        <v>25</v>
      </c>
      <c r="AB51" s="76">
        <v>26</v>
      </c>
      <c r="AC51" s="76">
        <v>27</v>
      </c>
      <c r="AD51" s="76">
        <v>28</v>
      </c>
      <c r="AE51" s="76">
        <v>29</v>
      </c>
      <c r="AF51" s="76">
        <v>30</v>
      </c>
    </row>
    <row r="52" spans="1:32" s="28" customFormat="1" x14ac:dyDescent="0.25">
      <c r="A52" s="78" t="s">
        <v>31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 s="28" customFormat="1" x14ac:dyDescent="0.2">
      <c r="A53" s="79" t="s">
        <v>67</v>
      </c>
      <c r="B53" s="36">
        <f t="shared" ref="B53:B87" si="7">SUM(C53:AF53)</f>
        <v>0</v>
      </c>
      <c r="C53" s="80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</row>
    <row r="54" spans="1:32" s="28" customFormat="1" x14ac:dyDescent="0.2">
      <c r="A54" s="79" t="s">
        <v>33</v>
      </c>
      <c r="B54" s="36">
        <f t="shared" si="7"/>
        <v>0</v>
      </c>
      <c r="C54" s="80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</row>
    <row r="55" spans="1:32" s="28" customFormat="1" x14ac:dyDescent="0.2">
      <c r="A55" s="79" t="s">
        <v>34</v>
      </c>
      <c r="B55" s="36">
        <f t="shared" si="7"/>
        <v>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</row>
    <row r="56" spans="1:32" s="28" customFormat="1" x14ac:dyDescent="0.2">
      <c r="A56" s="77" t="s">
        <v>68</v>
      </c>
      <c r="B56" s="36">
        <f t="shared" si="7"/>
        <v>0</v>
      </c>
      <c r="C56" s="80">
        <v>0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</row>
    <row r="57" spans="1:32" s="28" customFormat="1" ht="22.5" x14ac:dyDescent="0.2">
      <c r="A57" s="137" t="s">
        <v>217</v>
      </c>
      <c r="B57" s="36">
        <f t="shared" si="7"/>
        <v>0</v>
      </c>
      <c r="C57" s="80">
        <v>0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</row>
    <row r="58" spans="1:32" s="28" customFormat="1" ht="22.5" x14ac:dyDescent="0.2">
      <c r="A58" s="137" t="s">
        <v>217</v>
      </c>
      <c r="B58" s="36">
        <f t="shared" si="7"/>
        <v>0</v>
      </c>
      <c r="C58" s="80">
        <v>0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</row>
    <row r="59" spans="1:32" s="28" customFormat="1" ht="22.5" x14ac:dyDescent="0.2">
      <c r="A59" s="137" t="s">
        <v>217</v>
      </c>
      <c r="B59" s="36">
        <f t="shared" si="7"/>
        <v>0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</row>
    <row r="60" spans="1:32" s="28" customFormat="1" ht="25.5" x14ac:dyDescent="0.2">
      <c r="A60" s="79" t="s">
        <v>69</v>
      </c>
      <c r="B60" s="36">
        <f t="shared" si="7"/>
        <v>0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</row>
    <row r="61" spans="1:32" s="28" customFormat="1" ht="15" customHeight="1" x14ac:dyDescent="0.2">
      <c r="A61" s="79" t="s">
        <v>70</v>
      </c>
      <c r="B61" s="36">
        <f t="shared" si="7"/>
        <v>0</v>
      </c>
      <c r="C61" s="80">
        <v>0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</row>
    <row r="62" spans="1:32" s="28" customFormat="1" ht="15" customHeight="1" x14ac:dyDescent="0.2">
      <c r="A62" s="79" t="s">
        <v>38</v>
      </c>
      <c r="B62" s="36">
        <f t="shared" si="7"/>
        <v>0</v>
      </c>
      <c r="C62" s="80">
        <v>0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</row>
    <row r="63" spans="1:32" s="28" customFormat="1" x14ac:dyDescent="0.2">
      <c r="A63" s="79" t="s">
        <v>71</v>
      </c>
      <c r="B63" s="36">
        <f t="shared" si="7"/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</row>
    <row r="64" spans="1:32" s="28" customFormat="1" x14ac:dyDescent="0.2">
      <c r="A64" s="79" t="s">
        <v>72</v>
      </c>
      <c r="B64" s="36">
        <f t="shared" si="7"/>
        <v>0</v>
      </c>
      <c r="C64" s="80">
        <v>0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</row>
    <row r="65" spans="1:32" s="28" customFormat="1" ht="25.5" x14ac:dyDescent="0.2">
      <c r="A65" s="79" t="s">
        <v>41</v>
      </c>
      <c r="B65" s="36">
        <f t="shared" si="7"/>
        <v>0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</row>
    <row r="66" spans="1:32" s="28" customFormat="1" x14ac:dyDescent="0.2">
      <c r="A66" s="79" t="s">
        <v>42</v>
      </c>
      <c r="B66" s="36">
        <f t="shared" si="7"/>
        <v>0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</row>
    <row r="67" spans="1:32" s="28" customFormat="1" x14ac:dyDescent="0.2">
      <c r="A67" s="79" t="s">
        <v>43</v>
      </c>
      <c r="B67" s="36">
        <f t="shared" si="7"/>
        <v>0</v>
      </c>
      <c r="C67" s="80">
        <v>0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</row>
    <row r="68" spans="1:32" s="28" customFormat="1" x14ac:dyDescent="0.2">
      <c r="A68" s="79" t="s">
        <v>73</v>
      </c>
      <c r="B68" s="36">
        <f t="shared" si="7"/>
        <v>0</v>
      </c>
      <c r="C68" s="80">
        <v>0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</row>
    <row r="69" spans="1:32" s="83" customFormat="1" ht="26.25" customHeight="1" thickBot="1" x14ac:dyDescent="0.3">
      <c r="A69" s="89" t="s">
        <v>45</v>
      </c>
      <c r="B69" s="90">
        <f t="shared" si="7"/>
        <v>0</v>
      </c>
      <c r="C69" s="91">
        <f>SUM(C53:C68)</f>
        <v>0</v>
      </c>
      <c r="D69" s="91">
        <f t="shared" ref="D69:AF69" si="8">SUM(D53:D68)</f>
        <v>0</v>
      </c>
      <c r="E69" s="91">
        <f t="shared" si="8"/>
        <v>0</v>
      </c>
      <c r="F69" s="91">
        <f t="shared" si="8"/>
        <v>0</v>
      </c>
      <c r="G69" s="91">
        <f t="shared" si="8"/>
        <v>0</v>
      </c>
      <c r="H69" s="91">
        <f t="shared" si="8"/>
        <v>0</v>
      </c>
      <c r="I69" s="91">
        <f t="shared" si="8"/>
        <v>0</v>
      </c>
      <c r="J69" s="91">
        <f t="shared" si="8"/>
        <v>0</v>
      </c>
      <c r="K69" s="91">
        <f t="shared" si="8"/>
        <v>0</v>
      </c>
      <c r="L69" s="91">
        <f t="shared" si="8"/>
        <v>0</v>
      </c>
      <c r="M69" s="91">
        <f t="shared" si="8"/>
        <v>0</v>
      </c>
      <c r="N69" s="91">
        <f t="shared" si="8"/>
        <v>0</v>
      </c>
      <c r="O69" s="91">
        <f t="shared" si="8"/>
        <v>0</v>
      </c>
      <c r="P69" s="91">
        <f t="shared" si="8"/>
        <v>0</v>
      </c>
      <c r="Q69" s="91">
        <f t="shared" si="8"/>
        <v>0</v>
      </c>
      <c r="R69" s="91">
        <f t="shared" si="8"/>
        <v>0</v>
      </c>
      <c r="S69" s="91">
        <f t="shared" si="8"/>
        <v>0</v>
      </c>
      <c r="T69" s="91">
        <f t="shared" si="8"/>
        <v>0</v>
      </c>
      <c r="U69" s="91">
        <f t="shared" si="8"/>
        <v>0</v>
      </c>
      <c r="V69" s="91">
        <f t="shared" si="8"/>
        <v>0</v>
      </c>
      <c r="W69" s="91">
        <f t="shared" si="8"/>
        <v>0</v>
      </c>
      <c r="X69" s="91">
        <f t="shared" si="8"/>
        <v>0</v>
      </c>
      <c r="Y69" s="91">
        <f t="shared" si="8"/>
        <v>0</v>
      </c>
      <c r="Z69" s="91">
        <f t="shared" si="8"/>
        <v>0</v>
      </c>
      <c r="AA69" s="91">
        <f t="shared" si="8"/>
        <v>0</v>
      </c>
      <c r="AB69" s="91">
        <f t="shared" si="8"/>
        <v>0</v>
      </c>
      <c r="AC69" s="91">
        <f t="shared" si="8"/>
        <v>0</v>
      </c>
      <c r="AD69" s="91">
        <f t="shared" si="8"/>
        <v>0</v>
      </c>
      <c r="AE69" s="91">
        <f t="shared" si="8"/>
        <v>0</v>
      </c>
      <c r="AF69" s="91">
        <f t="shared" si="8"/>
        <v>0</v>
      </c>
    </row>
    <row r="70" spans="1:32" s="11" customFormat="1" ht="14.25" customHeight="1" thickTop="1" x14ac:dyDescent="0.2">
      <c r="A70" s="84" t="s">
        <v>46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10" customFormat="1" x14ac:dyDescent="0.2">
      <c r="A71" s="79" t="s">
        <v>47</v>
      </c>
      <c r="B71" s="36">
        <f t="shared" si="7"/>
        <v>0</v>
      </c>
      <c r="C71" s="80">
        <v>0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</row>
    <row r="72" spans="1:32" s="10" customFormat="1" x14ac:dyDescent="0.2">
      <c r="A72" s="79" t="s">
        <v>48</v>
      </c>
      <c r="B72" s="36">
        <f t="shared" si="7"/>
        <v>0</v>
      </c>
      <c r="C72" s="80">
        <v>0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</row>
    <row r="73" spans="1:32" s="10" customFormat="1" ht="25.5" x14ac:dyDescent="0.2">
      <c r="A73" s="79" t="s">
        <v>49</v>
      </c>
      <c r="B73" s="36">
        <f t="shared" si="7"/>
        <v>0</v>
      </c>
      <c r="C73" s="80">
        <v>0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</row>
    <row r="74" spans="1:32" s="10" customFormat="1" x14ac:dyDescent="0.2">
      <c r="A74" s="79" t="s">
        <v>50</v>
      </c>
      <c r="B74" s="36">
        <f t="shared" si="7"/>
        <v>0</v>
      </c>
      <c r="C74" s="80">
        <v>0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</row>
    <row r="75" spans="1:32" s="10" customFormat="1" x14ac:dyDescent="0.2">
      <c r="A75" s="79" t="s">
        <v>51</v>
      </c>
      <c r="B75" s="36">
        <f t="shared" si="7"/>
        <v>0</v>
      </c>
      <c r="C75" s="80">
        <v>0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</row>
    <row r="76" spans="1:32" s="10" customFormat="1" x14ac:dyDescent="0.2">
      <c r="A76" s="79" t="s">
        <v>52</v>
      </c>
      <c r="B76" s="36">
        <f t="shared" si="7"/>
        <v>0</v>
      </c>
      <c r="C76" s="80">
        <v>0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</row>
    <row r="77" spans="1:32" s="10" customFormat="1" x14ac:dyDescent="0.2">
      <c r="A77" s="79" t="s">
        <v>53</v>
      </c>
      <c r="B77" s="36">
        <f t="shared" si="7"/>
        <v>0</v>
      </c>
      <c r="C77" s="80">
        <v>0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</row>
    <row r="78" spans="1:32" s="10" customFormat="1" x14ac:dyDescent="0.2">
      <c r="A78" s="79" t="s">
        <v>54</v>
      </c>
      <c r="B78" s="36">
        <f t="shared" si="7"/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</row>
    <row r="79" spans="1:32" ht="15" customHeight="1" x14ac:dyDescent="0.25">
      <c r="A79" s="79" t="s">
        <v>55</v>
      </c>
      <c r="B79" s="36">
        <f t="shared" si="7"/>
        <v>0</v>
      </c>
      <c r="C79" s="80">
        <v>0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</row>
    <row r="80" spans="1:32" ht="15" customHeight="1" x14ac:dyDescent="0.25">
      <c r="A80" s="79" t="s">
        <v>56</v>
      </c>
      <c r="B80" s="36">
        <f t="shared" si="7"/>
        <v>0</v>
      </c>
      <c r="C80" s="80">
        <v>0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</row>
    <row r="81" spans="1:32" ht="15" customHeight="1" x14ac:dyDescent="0.25">
      <c r="A81" s="79" t="s">
        <v>57</v>
      </c>
      <c r="B81" s="36">
        <f t="shared" si="7"/>
        <v>0</v>
      </c>
      <c r="C81" s="80">
        <v>0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</row>
    <row r="82" spans="1:32" ht="15" customHeight="1" x14ac:dyDescent="0.25">
      <c r="A82" s="79" t="s">
        <v>58</v>
      </c>
      <c r="B82" s="36">
        <f t="shared" si="7"/>
        <v>0</v>
      </c>
      <c r="C82" s="80">
        <v>0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</row>
    <row r="83" spans="1:32" ht="15" customHeight="1" x14ac:dyDescent="0.25">
      <c r="A83" s="79" t="s">
        <v>59</v>
      </c>
      <c r="B83" s="36">
        <f t="shared" si="7"/>
        <v>0</v>
      </c>
      <c r="C83" s="80">
        <v>0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</row>
    <row r="84" spans="1:32" ht="15" customHeight="1" x14ac:dyDescent="0.25">
      <c r="A84" s="79" t="s">
        <v>60</v>
      </c>
      <c r="B84" s="36">
        <f t="shared" si="7"/>
        <v>0</v>
      </c>
      <c r="C84" s="80">
        <v>0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</row>
    <row r="85" spans="1:32" s="10" customFormat="1" ht="15" customHeight="1" x14ac:dyDescent="0.2">
      <c r="A85" s="79" t="s">
        <v>61</v>
      </c>
      <c r="B85" s="36">
        <f t="shared" si="7"/>
        <v>0</v>
      </c>
      <c r="C85" s="80">
        <v>0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</row>
    <row r="86" spans="1:32" s="83" customFormat="1" ht="30" customHeight="1" thickBot="1" x14ac:dyDescent="0.3">
      <c r="A86" s="89" t="s">
        <v>62</v>
      </c>
      <c r="B86" s="90">
        <f t="shared" si="7"/>
        <v>0</v>
      </c>
      <c r="C86" s="91">
        <f>SUM(C71:C85)</f>
        <v>0</v>
      </c>
      <c r="D86" s="91">
        <f t="shared" ref="D86:AF86" si="9">SUM(D71:D85)</f>
        <v>0</v>
      </c>
      <c r="E86" s="91">
        <f t="shared" si="9"/>
        <v>0</v>
      </c>
      <c r="F86" s="91">
        <f t="shared" si="9"/>
        <v>0</v>
      </c>
      <c r="G86" s="91">
        <f t="shared" si="9"/>
        <v>0</v>
      </c>
      <c r="H86" s="91">
        <f t="shared" si="9"/>
        <v>0</v>
      </c>
      <c r="I86" s="91">
        <f t="shared" si="9"/>
        <v>0</v>
      </c>
      <c r="J86" s="91">
        <f t="shared" si="9"/>
        <v>0</v>
      </c>
      <c r="K86" s="91">
        <f t="shared" si="9"/>
        <v>0</v>
      </c>
      <c r="L86" s="91">
        <f t="shared" si="9"/>
        <v>0</v>
      </c>
      <c r="M86" s="91">
        <f t="shared" si="9"/>
        <v>0</v>
      </c>
      <c r="N86" s="91">
        <f t="shared" si="9"/>
        <v>0</v>
      </c>
      <c r="O86" s="91">
        <f t="shared" si="9"/>
        <v>0</v>
      </c>
      <c r="P86" s="91">
        <f t="shared" si="9"/>
        <v>0</v>
      </c>
      <c r="Q86" s="91">
        <f t="shared" si="9"/>
        <v>0</v>
      </c>
      <c r="R86" s="91">
        <f t="shared" si="9"/>
        <v>0</v>
      </c>
      <c r="S86" s="91">
        <f t="shared" si="9"/>
        <v>0</v>
      </c>
      <c r="T86" s="91">
        <f t="shared" si="9"/>
        <v>0</v>
      </c>
      <c r="U86" s="91">
        <f t="shared" si="9"/>
        <v>0</v>
      </c>
      <c r="V86" s="91">
        <f t="shared" si="9"/>
        <v>0</v>
      </c>
      <c r="W86" s="91">
        <f t="shared" si="9"/>
        <v>0</v>
      </c>
      <c r="X86" s="91">
        <f t="shared" si="9"/>
        <v>0</v>
      </c>
      <c r="Y86" s="91">
        <f t="shared" si="9"/>
        <v>0</v>
      </c>
      <c r="Z86" s="91">
        <f t="shared" si="9"/>
        <v>0</v>
      </c>
      <c r="AA86" s="91">
        <f t="shared" si="9"/>
        <v>0</v>
      </c>
      <c r="AB86" s="91">
        <f t="shared" si="9"/>
        <v>0</v>
      </c>
      <c r="AC86" s="91">
        <f t="shared" si="9"/>
        <v>0</v>
      </c>
      <c r="AD86" s="91">
        <f t="shared" si="9"/>
        <v>0</v>
      </c>
      <c r="AE86" s="91">
        <f t="shared" si="9"/>
        <v>0</v>
      </c>
      <c r="AF86" s="91">
        <f t="shared" si="9"/>
        <v>0</v>
      </c>
    </row>
    <row r="87" spans="1:32" s="83" customFormat="1" ht="32.25" customHeight="1" thickTop="1" x14ac:dyDescent="0.25">
      <c r="A87" s="92" t="s">
        <v>63</v>
      </c>
      <c r="B87" s="93">
        <f t="shared" si="7"/>
        <v>0</v>
      </c>
      <c r="C87" s="93">
        <f t="shared" ref="C87:AF87" si="10">C69-C86</f>
        <v>0</v>
      </c>
      <c r="D87" s="93">
        <f t="shared" si="10"/>
        <v>0</v>
      </c>
      <c r="E87" s="93">
        <f t="shared" si="10"/>
        <v>0</v>
      </c>
      <c r="F87" s="93">
        <f t="shared" si="10"/>
        <v>0</v>
      </c>
      <c r="G87" s="93">
        <f t="shared" si="10"/>
        <v>0</v>
      </c>
      <c r="H87" s="93">
        <f t="shared" si="10"/>
        <v>0</v>
      </c>
      <c r="I87" s="93">
        <f t="shared" si="10"/>
        <v>0</v>
      </c>
      <c r="J87" s="93">
        <f t="shared" si="10"/>
        <v>0</v>
      </c>
      <c r="K87" s="93">
        <f t="shared" si="10"/>
        <v>0</v>
      </c>
      <c r="L87" s="93">
        <f t="shared" si="10"/>
        <v>0</v>
      </c>
      <c r="M87" s="93">
        <f t="shared" si="10"/>
        <v>0</v>
      </c>
      <c r="N87" s="93">
        <f t="shared" si="10"/>
        <v>0</v>
      </c>
      <c r="O87" s="93">
        <f t="shared" si="10"/>
        <v>0</v>
      </c>
      <c r="P87" s="93">
        <f t="shared" si="10"/>
        <v>0</v>
      </c>
      <c r="Q87" s="93">
        <f t="shared" si="10"/>
        <v>0</v>
      </c>
      <c r="R87" s="93">
        <f t="shared" si="10"/>
        <v>0</v>
      </c>
      <c r="S87" s="93">
        <f t="shared" si="10"/>
        <v>0</v>
      </c>
      <c r="T87" s="93">
        <f t="shared" si="10"/>
        <v>0</v>
      </c>
      <c r="U87" s="93">
        <f t="shared" si="10"/>
        <v>0</v>
      </c>
      <c r="V87" s="93">
        <f t="shared" si="10"/>
        <v>0</v>
      </c>
      <c r="W87" s="93">
        <f t="shared" si="10"/>
        <v>0</v>
      </c>
      <c r="X87" s="93">
        <f t="shared" si="10"/>
        <v>0</v>
      </c>
      <c r="Y87" s="93">
        <f t="shared" si="10"/>
        <v>0</v>
      </c>
      <c r="Z87" s="93">
        <f t="shared" si="10"/>
        <v>0</v>
      </c>
      <c r="AA87" s="93">
        <f t="shared" si="10"/>
        <v>0</v>
      </c>
      <c r="AB87" s="93">
        <f t="shared" si="10"/>
        <v>0</v>
      </c>
      <c r="AC87" s="93">
        <f t="shared" si="10"/>
        <v>0</v>
      </c>
      <c r="AD87" s="93">
        <f t="shared" si="10"/>
        <v>0</v>
      </c>
      <c r="AE87" s="93">
        <f t="shared" si="10"/>
        <v>0</v>
      </c>
      <c r="AF87" s="93">
        <f t="shared" si="10"/>
        <v>0</v>
      </c>
    </row>
    <row r="90" spans="1:32" ht="47.25" x14ac:dyDescent="0.25">
      <c r="A90" s="82" t="s">
        <v>74</v>
      </c>
      <c r="B90" s="36"/>
      <c r="G90" s="67"/>
      <c r="I90" s="67"/>
      <c r="J90" s="67"/>
      <c r="K90" s="67"/>
      <c r="L90" s="67"/>
    </row>
    <row r="91" spans="1:32" ht="15.75" x14ac:dyDescent="0.25">
      <c r="A91" s="71"/>
      <c r="B91" s="76" t="s">
        <v>16</v>
      </c>
      <c r="C91" s="76">
        <v>1</v>
      </c>
      <c r="D91" s="76">
        <v>2</v>
      </c>
      <c r="E91" s="76">
        <v>3</v>
      </c>
      <c r="F91" s="76">
        <v>4</v>
      </c>
      <c r="G91" s="76">
        <v>5</v>
      </c>
      <c r="H91" s="76">
        <v>6</v>
      </c>
      <c r="I91" s="76">
        <v>7</v>
      </c>
      <c r="J91" s="76">
        <v>8</v>
      </c>
      <c r="K91" s="76">
        <v>9</v>
      </c>
      <c r="L91" s="76">
        <v>10</v>
      </c>
      <c r="M91" s="76">
        <v>11</v>
      </c>
      <c r="N91" s="76">
        <v>12</v>
      </c>
      <c r="O91" s="76">
        <v>13</v>
      </c>
      <c r="P91" s="76">
        <v>14</v>
      </c>
      <c r="Q91" s="76">
        <v>15</v>
      </c>
      <c r="R91" s="76">
        <v>16</v>
      </c>
      <c r="S91" s="76">
        <v>17</v>
      </c>
      <c r="T91" s="76">
        <v>18</v>
      </c>
      <c r="U91" s="76">
        <v>19</v>
      </c>
      <c r="V91" s="76">
        <v>20</v>
      </c>
      <c r="W91" s="76">
        <v>21</v>
      </c>
      <c r="X91" s="76">
        <v>22</v>
      </c>
      <c r="Y91" s="76">
        <v>23</v>
      </c>
      <c r="Z91" s="76">
        <v>24</v>
      </c>
      <c r="AA91" s="76">
        <v>25</v>
      </c>
      <c r="AB91" s="76">
        <v>26</v>
      </c>
      <c r="AC91" s="76">
        <v>27</v>
      </c>
      <c r="AD91" s="76">
        <v>28</v>
      </c>
      <c r="AE91" s="76">
        <v>29</v>
      </c>
      <c r="AF91" s="76">
        <v>30</v>
      </c>
    </row>
    <row r="92" spans="1:32" ht="18" customHeight="1" x14ac:dyDescent="0.25">
      <c r="A92" s="85" t="s">
        <v>75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ht="25.5" x14ac:dyDescent="0.25">
      <c r="A93" s="66" t="str">
        <f>[1]Investitie!B92</f>
        <v>ASISTENŢĂ FINANCIARĂ NERAMBURSABILĂ SOLICITATĂ</v>
      </c>
      <c r="B93" s="36">
        <f>SUM(C93:G93)</f>
        <v>0</v>
      </c>
      <c r="C93" s="9">
        <f>'P1 - IMM'!D68</f>
        <v>0</v>
      </c>
      <c r="D93" s="9">
        <f>'P1 - IMM'!E68</f>
        <v>0</v>
      </c>
      <c r="E93" s="9">
        <f>'P1 - IMM'!F68</f>
        <v>0</v>
      </c>
      <c r="F93" s="9">
        <f>'P1 - IMM'!G68</f>
        <v>0</v>
      </c>
      <c r="G93" s="9">
        <f>'P1 - IMM'!H68</f>
        <v>0</v>
      </c>
      <c r="I93" s="67"/>
      <c r="J93" s="67"/>
      <c r="K93" s="67"/>
      <c r="L93" s="67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ht="15.75" x14ac:dyDescent="0.25">
      <c r="A94" s="66" t="str">
        <f>[1]Investitie!B94</f>
        <v>Surse proprii</v>
      </c>
      <c r="B94" s="36">
        <f>SUM(C94:G94)</f>
        <v>0</v>
      </c>
      <c r="C94" s="80">
        <v>0</v>
      </c>
      <c r="D94" s="80">
        <v>0</v>
      </c>
      <c r="E94" s="80">
        <v>0</v>
      </c>
      <c r="F94" s="80">
        <v>0</v>
      </c>
      <c r="G94" s="80">
        <v>0</v>
      </c>
      <c r="I94" s="67"/>
      <c r="J94" s="67"/>
      <c r="K94" s="67"/>
      <c r="L94" s="67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</row>
    <row r="95" spans="1:32" ht="25.5" x14ac:dyDescent="0.25">
      <c r="A95" s="66" t="str">
        <f>[1]Investitie!B95</f>
        <v>Contributie publica (veniturile nete actualizate, pentru proiecte generatoare de venit)</v>
      </c>
      <c r="B95" s="36">
        <f t="shared" ref="B95:B96" si="11">SUM(C95:G95)</f>
        <v>0</v>
      </c>
      <c r="C95" s="80">
        <v>0</v>
      </c>
      <c r="D95" s="80">
        <v>0</v>
      </c>
      <c r="E95" s="80">
        <v>0</v>
      </c>
      <c r="F95" s="80">
        <v>0</v>
      </c>
      <c r="G95" s="80">
        <v>0</v>
      </c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</row>
    <row r="96" spans="1:32" x14ac:dyDescent="0.25">
      <c r="A96" s="66" t="str">
        <f>[1]Investitie!B96</f>
        <v>Imprumuturi bancare (surse imprumutate)</v>
      </c>
      <c r="B96" s="36">
        <f t="shared" si="11"/>
        <v>0</v>
      </c>
      <c r="C96" s="80">
        <v>0</v>
      </c>
      <c r="D96" s="80">
        <v>0</v>
      </c>
      <c r="E96" s="80">
        <v>0</v>
      </c>
      <c r="F96" s="80">
        <v>0</v>
      </c>
      <c r="G96" s="80">
        <v>0</v>
      </c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</row>
    <row r="97" spans="1:32" s="87" customFormat="1" ht="26.25" thickBot="1" x14ac:dyDescent="0.25">
      <c r="A97" s="94" t="s">
        <v>76</v>
      </c>
      <c r="B97" s="90">
        <f>SUM(B93:B96)</f>
        <v>0</v>
      </c>
      <c r="C97" s="90">
        <f>SUM(C93:C96)</f>
        <v>0</v>
      </c>
      <c r="D97" s="90">
        <f t="shared" ref="D97:G97" si="12">SUM(D93:D96)</f>
        <v>0</v>
      </c>
      <c r="E97" s="90">
        <f t="shared" si="12"/>
        <v>0</v>
      </c>
      <c r="F97" s="90">
        <f t="shared" si="12"/>
        <v>0</v>
      </c>
      <c r="G97" s="90">
        <f t="shared" si="12"/>
        <v>0</v>
      </c>
      <c r="H97" s="8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87" customFormat="1" ht="13.5" thickTop="1" x14ac:dyDescent="0.2">
      <c r="A98" s="85"/>
      <c r="B98" s="36"/>
      <c r="C98" s="36"/>
      <c r="D98" s="36"/>
      <c r="E98" s="36"/>
      <c r="F98" s="36"/>
      <c r="G98" s="36"/>
      <c r="H98" s="8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87" customFormat="1" ht="12.75" x14ac:dyDescent="0.2">
      <c r="A99" s="85" t="s">
        <v>77</v>
      </c>
      <c r="B99" s="36"/>
      <c r="C99" s="36"/>
      <c r="D99" s="36"/>
      <c r="E99" s="36"/>
      <c r="F99" s="36"/>
      <c r="G99" s="36"/>
      <c r="H99" s="8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x14ac:dyDescent="0.25">
      <c r="A100" s="66" t="s">
        <v>78</v>
      </c>
      <c r="B100" s="9">
        <f>SUM(C100:AF100)</f>
        <v>0</v>
      </c>
      <c r="C100" s="80">
        <v>0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</row>
    <row r="101" spans="1:32" x14ac:dyDescent="0.25">
      <c r="A101" s="66" t="s">
        <v>79</v>
      </c>
      <c r="B101" s="9">
        <f>SUM(C101:AF101)</f>
        <v>0</v>
      </c>
      <c r="C101" s="80">
        <v>0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</row>
    <row r="102" spans="1:32" s="87" customFormat="1" ht="25.5" x14ac:dyDescent="0.2">
      <c r="A102" s="85" t="s">
        <v>80</v>
      </c>
      <c r="B102" s="88">
        <f>SUM(C102:P102)</f>
        <v>0</v>
      </c>
      <c r="C102" s="36">
        <f>C101+C100</f>
        <v>0</v>
      </c>
      <c r="D102" s="36">
        <f t="shared" ref="D102:AF102" si="13">D101+D100</f>
        <v>0</v>
      </c>
      <c r="E102" s="36">
        <f t="shared" si="13"/>
        <v>0</v>
      </c>
      <c r="F102" s="36">
        <f t="shared" si="13"/>
        <v>0</v>
      </c>
      <c r="G102" s="36">
        <f t="shared" si="13"/>
        <v>0</v>
      </c>
      <c r="H102" s="36">
        <f t="shared" si="13"/>
        <v>0</v>
      </c>
      <c r="I102" s="36">
        <f t="shared" si="13"/>
        <v>0</v>
      </c>
      <c r="J102" s="36">
        <f t="shared" si="13"/>
        <v>0</v>
      </c>
      <c r="K102" s="36">
        <f t="shared" si="13"/>
        <v>0</v>
      </c>
      <c r="L102" s="36">
        <f t="shared" si="13"/>
        <v>0</v>
      </c>
      <c r="M102" s="36">
        <f t="shared" si="13"/>
        <v>0</v>
      </c>
      <c r="N102" s="36">
        <f t="shared" si="13"/>
        <v>0</v>
      </c>
      <c r="O102" s="36">
        <f t="shared" si="13"/>
        <v>0</v>
      </c>
      <c r="P102" s="36">
        <f t="shared" si="13"/>
        <v>0</v>
      </c>
      <c r="Q102" s="36">
        <f t="shared" si="13"/>
        <v>0</v>
      </c>
      <c r="R102" s="36">
        <f t="shared" si="13"/>
        <v>0</v>
      </c>
      <c r="S102" s="36">
        <f t="shared" si="13"/>
        <v>0</v>
      </c>
      <c r="T102" s="36">
        <f t="shared" si="13"/>
        <v>0</v>
      </c>
      <c r="U102" s="36">
        <f t="shared" si="13"/>
        <v>0</v>
      </c>
      <c r="V102" s="36">
        <f t="shared" si="13"/>
        <v>0</v>
      </c>
      <c r="W102" s="36">
        <f t="shared" si="13"/>
        <v>0</v>
      </c>
      <c r="X102" s="36">
        <f t="shared" si="13"/>
        <v>0</v>
      </c>
      <c r="Y102" s="36">
        <f t="shared" si="13"/>
        <v>0</v>
      </c>
      <c r="Z102" s="36">
        <f t="shared" si="13"/>
        <v>0</v>
      </c>
      <c r="AA102" s="36">
        <f t="shared" si="13"/>
        <v>0</v>
      </c>
      <c r="AB102" s="36">
        <f t="shared" si="13"/>
        <v>0</v>
      </c>
      <c r="AC102" s="36">
        <f t="shared" si="13"/>
        <v>0</v>
      </c>
      <c r="AD102" s="36">
        <f t="shared" si="13"/>
        <v>0</v>
      </c>
      <c r="AE102" s="36">
        <f t="shared" si="13"/>
        <v>0</v>
      </c>
      <c r="AF102" s="36">
        <f t="shared" si="13"/>
        <v>0</v>
      </c>
    </row>
    <row r="103" spans="1:32" x14ac:dyDescent="0.25"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x14ac:dyDescent="0.25">
      <c r="A104" s="85" t="s">
        <v>81</v>
      </c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</row>
    <row r="105" spans="1:32" ht="15.75" x14ac:dyDescent="0.25">
      <c r="A105" s="71" t="s">
        <v>82</v>
      </c>
      <c r="B105" s="36">
        <f>SUM(C105:G105)</f>
        <v>0</v>
      </c>
      <c r="C105" s="88">
        <f>'Lider OC'!D62</f>
        <v>0</v>
      </c>
      <c r="D105" s="88">
        <f>'Lider OC'!E62</f>
        <v>0</v>
      </c>
      <c r="E105" s="88">
        <f>'Lider OC'!F62</f>
        <v>0</v>
      </c>
      <c r="F105" s="88">
        <f>'Lider OC'!G62</f>
        <v>0</v>
      </c>
      <c r="G105" s="88">
        <f>'Lider OC'!H62</f>
        <v>0</v>
      </c>
      <c r="I105" s="67"/>
      <c r="J105" s="67"/>
      <c r="K105" s="67"/>
      <c r="L105" s="67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</row>
    <row r="106" spans="1:32" ht="25.5" x14ac:dyDescent="0.25">
      <c r="A106" s="85" t="s">
        <v>83</v>
      </c>
      <c r="B106" s="9">
        <f t="shared" ref="B106:G106" si="14">B105</f>
        <v>0</v>
      </c>
      <c r="C106" s="9">
        <f>C105</f>
        <v>0</v>
      </c>
      <c r="D106" s="9">
        <f t="shared" si="14"/>
        <v>0</v>
      </c>
      <c r="E106" s="9">
        <f t="shared" si="14"/>
        <v>0</v>
      </c>
      <c r="F106" s="9">
        <f t="shared" si="14"/>
        <v>0</v>
      </c>
      <c r="G106" s="9">
        <f t="shared" si="14"/>
        <v>0</v>
      </c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ht="25.5" x14ac:dyDescent="0.25">
      <c r="A107" s="85" t="s">
        <v>84</v>
      </c>
      <c r="B107" s="9">
        <f t="shared" ref="B107:AF107" si="15">B106+B102</f>
        <v>0</v>
      </c>
      <c r="C107" s="9">
        <f>C106+C102</f>
        <v>0</v>
      </c>
      <c r="D107" s="9">
        <f>D106+D102</f>
        <v>0</v>
      </c>
      <c r="E107" s="9">
        <f t="shared" si="15"/>
        <v>0</v>
      </c>
      <c r="F107" s="9">
        <f t="shared" si="15"/>
        <v>0</v>
      </c>
      <c r="G107" s="9">
        <f t="shared" si="15"/>
        <v>0</v>
      </c>
      <c r="H107" s="9">
        <f t="shared" si="15"/>
        <v>0</v>
      </c>
      <c r="I107" s="9">
        <f t="shared" si="15"/>
        <v>0</v>
      </c>
      <c r="J107" s="9">
        <f t="shared" si="15"/>
        <v>0</v>
      </c>
      <c r="K107" s="9">
        <f t="shared" si="15"/>
        <v>0</v>
      </c>
      <c r="L107" s="9">
        <f t="shared" si="15"/>
        <v>0</v>
      </c>
      <c r="M107" s="9">
        <f t="shared" si="15"/>
        <v>0</v>
      </c>
      <c r="N107" s="9">
        <f t="shared" si="15"/>
        <v>0</v>
      </c>
      <c r="O107" s="9">
        <f t="shared" si="15"/>
        <v>0</v>
      </c>
      <c r="P107" s="9">
        <f t="shared" si="15"/>
        <v>0</v>
      </c>
      <c r="Q107" s="9">
        <f t="shared" si="15"/>
        <v>0</v>
      </c>
      <c r="R107" s="9">
        <f t="shared" si="15"/>
        <v>0</v>
      </c>
      <c r="S107" s="9">
        <f t="shared" si="15"/>
        <v>0</v>
      </c>
      <c r="T107" s="9">
        <f t="shared" si="15"/>
        <v>0</v>
      </c>
      <c r="U107" s="9">
        <f t="shared" si="15"/>
        <v>0</v>
      </c>
      <c r="V107" s="9">
        <f t="shared" si="15"/>
        <v>0</v>
      </c>
      <c r="W107" s="9">
        <f t="shared" si="15"/>
        <v>0</v>
      </c>
      <c r="X107" s="9">
        <f t="shared" si="15"/>
        <v>0</v>
      </c>
      <c r="Y107" s="9">
        <f t="shared" si="15"/>
        <v>0</v>
      </c>
      <c r="Z107" s="9">
        <f t="shared" si="15"/>
        <v>0</v>
      </c>
      <c r="AA107" s="9">
        <f t="shared" si="15"/>
        <v>0</v>
      </c>
      <c r="AB107" s="9">
        <f t="shared" si="15"/>
        <v>0</v>
      </c>
      <c r="AC107" s="9">
        <f t="shared" si="15"/>
        <v>0</v>
      </c>
      <c r="AD107" s="9">
        <f t="shared" si="15"/>
        <v>0</v>
      </c>
      <c r="AE107" s="9">
        <f t="shared" si="15"/>
        <v>0</v>
      </c>
      <c r="AF107" s="9">
        <f t="shared" si="15"/>
        <v>0</v>
      </c>
    </row>
    <row r="108" spans="1:32" ht="15.75" x14ac:dyDescent="0.25">
      <c r="A108" s="82" t="s">
        <v>85</v>
      </c>
      <c r="B108" s="9">
        <f>B97-B107</f>
        <v>0</v>
      </c>
      <c r="C108" s="9">
        <f>C97-C107</f>
        <v>0</v>
      </c>
      <c r="D108" s="9">
        <f t="shared" ref="D108:AF108" si="16">D97-D107</f>
        <v>0</v>
      </c>
      <c r="E108" s="9">
        <f t="shared" si="16"/>
        <v>0</v>
      </c>
      <c r="F108" s="9">
        <f t="shared" si="16"/>
        <v>0</v>
      </c>
      <c r="G108" s="9">
        <f>G97-G107</f>
        <v>0</v>
      </c>
      <c r="H108" s="9">
        <f t="shared" si="16"/>
        <v>0</v>
      </c>
      <c r="I108" s="9">
        <f t="shared" si="16"/>
        <v>0</v>
      </c>
      <c r="J108" s="9">
        <f t="shared" si="16"/>
        <v>0</v>
      </c>
      <c r="K108" s="9">
        <f t="shared" si="16"/>
        <v>0</v>
      </c>
      <c r="L108" s="9">
        <f t="shared" si="16"/>
        <v>0</v>
      </c>
      <c r="M108" s="9">
        <f t="shared" si="16"/>
        <v>0</v>
      </c>
      <c r="N108" s="9">
        <f t="shared" si="16"/>
        <v>0</v>
      </c>
      <c r="O108" s="9">
        <f t="shared" si="16"/>
        <v>0</v>
      </c>
      <c r="P108" s="9">
        <f t="shared" si="16"/>
        <v>0</v>
      </c>
      <c r="Q108" s="9">
        <f t="shared" si="16"/>
        <v>0</v>
      </c>
      <c r="R108" s="9">
        <f t="shared" si="16"/>
        <v>0</v>
      </c>
      <c r="S108" s="9">
        <f t="shared" si="16"/>
        <v>0</v>
      </c>
      <c r="T108" s="9">
        <f t="shared" si="16"/>
        <v>0</v>
      </c>
      <c r="U108" s="9">
        <f t="shared" si="16"/>
        <v>0</v>
      </c>
      <c r="V108" s="9">
        <f t="shared" si="16"/>
        <v>0</v>
      </c>
      <c r="W108" s="9">
        <f t="shared" si="16"/>
        <v>0</v>
      </c>
      <c r="X108" s="9">
        <f t="shared" si="16"/>
        <v>0</v>
      </c>
      <c r="Y108" s="9">
        <f t="shared" si="16"/>
        <v>0</v>
      </c>
      <c r="Z108" s="9">
        <f t="shared" si="16"/>
        <v>0</v>
      </c>
      <c r="AA108" s="9">
        <f t="shared" si="16"/>
        <v>0</v>
      </c>
      <c r="AB108" s="9">
        <f t="shared" si="16"/>
        <v>0</v>
      </c>
      <c r="AC108" s="9">
        <f t="shared" si="16"/>
        <v>0</v>
      </c>
      <c r="AD108" s="9">
        <f t="shared" si="16"/>
        <v>0</v>
      </c>
      <c r="AE108" s="9">
        <f t="shared" si="16"/>
        <v>0</v>
      </c>
      <c r="AF108" s="9">
        <f t="shared" si="16"/>
        <v>0</v>
      </c>
    </row>
    <row r="109" spans="1:32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x14ac:dyDescent="0.25">
      <c r="A110" s="95" t="s">
        <v>86</v>
      </c>
      <c r="B110" s="96">
        <f t="shared" ref="B110:AF110" si="17">B87+B108</f>
        <v>0</v>
      </c>
      <c r="C110" s="96">
        <f t="shared" si="17"/>
        <v>0</v>
      </c>
      <c r="D110" s="96">
        <f t="shared" si="17"/>
        <v>0</v>
      </c>
      <c r="E110" s="96">
        <f t="shared" si="17"/>
        <v>0</v>
      </c>
      <c r="F110" s="96">
        <f t="shared" si="17"/>
        <v>0</v>
      </c>
      <c r="G110" s="96">
        <f t="shared" si="17"/>
        <v>0</v>
      </c>
      <c r="H110" s="96">
        <f t="shared" si="17"/>
        <v>0</v>
      </c>
      <c r="I110" s="96">
        <f t="shared" si="17"/>
        <v>0</v>
      </c>
      <c r="J110" s="96">
        <f t="shared" si="17"/>
        <v>0</v>
      </c>
      <c r="K110" s="96">
        <f t="shared" si="17"/>
        <v>0</v>
      </c>
      <c r="L110" s="96">
        <f t="shared" si="17"/>
        <v>0</v>
      </c>
      <c r="M110" s="96">
        <f t="shared" si="17"/>
        <v>0</v>
      </c>
      <c r="N110" s="96">
        <f t="shared" si="17"/>
        <v>0</v>
      </c>
      <c r="O110" s="96">
        <f t="shared" si="17"/>
        <v>0</v>
      </c>
      <c r="P110" s="96">
        <f t="shared" si="17"/>
        <v>0</v>
      </c>
      <c r="Q110" s="96">
        <f t="shared" si="17"/>
        <v>0</v>
      </c>
      <c r="R110" s="96">
        <f t="shared" si="17"/>
        <v>0</v>
      </c>
      <c r="S110" s="96">
        <f t="shared" si="17"/>
        <v>0</v>
      </c>
      <c r="T110" s="96">
        <f t="shared" si="17"/>
        <v>0</v>
      </c>
      <c r="U110" s="96">
        <f t="shared" si="17"/>
        <v>0</v>
      </c>
      <c r="V110" s="96">
        <f t="shared" si="17"/>
        <v>0</v>
      </c>
      <c r="W110" s="96">
        <f t="shared" si="17"/>
        <v>0</v>
      </c>
      <c r="X110" s="96">
        <f t="shared" si="17"/>
        <v>0</v>
      </c>
      <c r="Y110" s="96">
        <f t="shared" si="17"/>
        <v>0</v>
      </c>
      <c r="Z110" s="96">
        <f t="shared" si="17"/>
        <v>0</v>
      </c>
      <c r="AA110" s="96">
        <f t="shared" si="17"/>
        <v>0</v>
      </c>
      <c r="AB110" s="96">
        <f t="shared" si="17"/>
        <v>0</v>
      </c>
      <c r="AC110" s="96">
        <f t="shared" si="17"/>
        <v>0</v>
      </c>
      <c r="AD110" s="96">
        <f t="shared" si="17"/>
        <v>0</v>
      </c>
      <c r="AE110" s="96">
        <f t="shared" si="17"/>
        <v>0</v>
      </c>
      <c r="AF110" s="96">
        <f t="shared" si="17"/>
        <v>0</v>
      </c>
    </row>
    <row r="111" spans="1:32" x14ac:dyDescent="0.25">
      <c r="A111" s="97" t="s">
        <v>87</v>
      </c>
      <c r="B111" s="96" t="s">
        <v>88</v>
      </c>
      <c r="C111" s="96">
        <v>0</v>
      </c>
      <c r="D111" s="96">
        <f t="shared" ref="D111:AF111" si="18">C112</f>
        <v>0</v>
      </c>
      <c r="E111" s="96">
        <f t="shared" si="18"/>
        <v>0</v>
      </c>
      <c r="F111" s="96">
        <f t="shared" si="18"/>
        <v>0</v>
      </c>
      <c r="G111" s="96">
        <f t="shared" si="18"/>
        <v>0</v>
      </c>
      <c r="H111" s="96">
        <f t="shared" si="18"/>
        <v>0</v>
      </c>
      <c r="I111" s="96">
        <f t="shared" si="18"/>
        <v>0</v>
      </c>
      <c r="J111" s="96">
        <f t="shared" si="18"/>
        <v>0</v>
      </c>
      <c r="K111" s="96">
        <f t="shared" si="18"/>
        <v>0</v>
      </c>
      <c r="L111" s="96">
        <f t="shared" si="18"/>
        <v>0</v>
      </c>
      <c r="M111" s="96">
        <f t="shared" si="18"/>
        <v>0</v>
      </c>
      <c r="N111" s="96">
        <f t="shared" si="18"/>
        <v>0</v>
      </c>
      <c r="O111" s="96">
        <f t="shared" si="18"/>
        <v>0</v>
      </c>
      <c r="P111" s="96">
        <f t="shared" si="18"/>
        <v>0</v>
      </c>
      <c r="Q111" s="96">
        <f t="shared" si="18"/>
        <v>0</v>
      </c>
      <c r="R111" s="96">
        <f t="shared" si="18"/>
        <v>0</v>
      </c>
      <c r="S111" s="96">
        <f t="shared" si="18"/>
        <v>0</v>
      </c>
      <c r="T111" s="96">
        <f t="shared" si="18"/>
        <v>0</v>
      </c>
      <c r="U111" s="96">
        <f t="shared" si="18"/>
        <v>0</v>
      </c>
      <c r="V111" s="96">
        <f t="shared" si="18"/>
        <v>0</v>
      </c>
      <c r="W111" s="96">
        <f t="shared" si="18"/>
        <v>0</v>
      </c>
      <c r="X111" s="96">
        <f t="shared" si="18"/>
        <v>0</v>
      </c>
      <c r="Y111" s="96">
        <f t="shared" si="18"/>
        <v>0</v>
      </c>
      <c r="Z111" s="96">
        <f t="shared" si="18"/>
        <v>0</v>
      </c>
      <c r="AA111" s="96">
        <f t="shared" si="18"/>
        <v>0</v>
      </c>
      <c r="AB111" s="96">
        <f t="shared" si="18"/>
        <v>0</v>
      </c>
      <c r="AC111" s="96">
        <f t="shared" si="18"/>
        <v>0</v>
      </c>
      <c r="AD111" s="96">
        <f t="shared" si="18"/>
        <v>0</v>
      </c>
      <c r="AE111" s="96">
        <f t="shared" si="18"/>
        <v>0</v>
      </c>
      <c r="AF111" s="96">
        <f t="shared" si="18"/>
        <v>0</v>
      </c>
    </row>
    <row r="112" spans="1:32" x14ac:dyDescent="0.25">
      <c r="A112" s="97" t="s">
        <v>89</v>
      </c>
      <c r="B112" s="96" t="s">
        <v>88</v>
      </c>
      <c r="C112" s="96">
        <f>C111+C110</f>
        <v>0</v>
      </c>
      <c r="D112" s="96">
        <f t="shared" ref="D112:AF112" si="19">D111+D110</f>
        <v>0</v>
      </c>
      <c r="E112" s="96">
        <f t="shared" si="19"/>
        <v>0</v>
      </c>
      <c r="F112" s="96">
        <f t="shared" si="19"/>
        <v>0</v>
      </c>
      <c r="G112" s="96">
        <f t="shared" si="19"/>
        <v>0</v>
      </c>
      <c r="H112" s="96">
        <f t="shared" si="19"/>
        <v>0</v>
      </c>
      <c r="I112" s="96">
        <f t="shared" si="19"/>
        <v>0</v>
      </c>
      <c r="J112" s="96">
        <f t="shared" si="19"/>
        <v>0</v>
      </c>
      <c r="K112" s="96">
        <f t="shared" si="19"/>
        <v>0</v>
      </c>
      <c r="L112" s="96">
        <f t="shared" si="19"/>
        <v>0</v>
      </c>
      <c r="M112" s="96">
        <f t="shared" si="19"/>
        <v>0</v>
      </c>
      <c r="N112" s="96">
        <f t="shared" si="19"/>
        <v>0</v>
      </c>
      <c r="O112" s="96">
        <f t="shared" si="19"/>
        <v>0</v>
      </c>
      <c r="P112" s="96">
        <f t="shared" si="19"/>
        <v>0</v>
      </c>
      <c r="Q112" s="96">
        <f t="shared" si="19"/>
        <v>0</v>
      </c>
      <c r="R112" s="96">
        <f t="shared" si="19"/>
        <v>0</v>
      </c>
      <c r="S112" s="96">
        <f t="shared" si="19"/>
        <v>0</v>
      </c>
      <c r="T112" s="96">
        <f t="shared" si="19"/>
        <v>0</v>
      </c>
      <c r="U112" s="96">
        <f t="shared" si="19"/>
        <v>0</v>
      </c>
      <c r="V112" s="96">
        <f t="shared" si="19"/>
        <v>0</v>
      </c>
      <c r="W112" s="96">
        <f t="shared" si="19"/>
        <v>0</v>
      </c>
      <c r="X112" s="96">
        <f t="shared" si="19"/>
        <v>0</v>
      </c>
      <c r="Y112" s="96">
        <f t="shared" si="19"/>
        <v>0</v>
      </c>
      <c r="Z112" s="96">
        <f t="shared" si="19"/>
        <v>0</v>
      </c>
      <c r="AA112" s="96">
        <f t="shared" si="19"/>
        <v>0</v>
      </c>
      <c r="AB112" s="96">
        <f t="shared" si="19"/>
        <v>0</v>
      </c>
      <c r="AC112" s="96">
        <f t="shared" si="19"/>
        <v>0</v>
      </c>
      <c r="AD112" s="96">
        <f t="shared" si="19"/>
        <v>0</v>
      </c>
      <c r="AE112" s="96">
        <f t="shared" si="19"/>
        <v>0</v>
      </c>
      <c r="AF112" s="96">
        <f t="shared" si="19"/>
        <v>0</v>
      </c>
    </row>
    <row r="113" spans="1:32" x14ac:dyDescent="0.25">
      <c r="A113" s="66" t="s">
        <v>174</v>
      </c>
      <c r="C113" s="9" t="str">
        <f>IF(C112&gt;=0,"OK","Nesustenabil")</f>
        <v>OK</v>
      </c>
      <c r="D113" s="9" t="str">
        <f t="shared" ref="D113:AF113" si="20">IF(D112&gt;=0,"OK","Nesustenabil")</f>
        <v>OK</v>
      </c>
      <c r="E113" s="9" t="str">
        <f t="shared" si="20"/>
        <v>OK</v>
      </c>
      <c r="F113" s="9" t="str">
        <f t="shared" si="20"/>
        <v>OK</v>
      </c>
      <c r="G113" s="9" t="str">
        <f t="shared" si="20"/>
        <v>OK</v>
      </c>
      <c r="H113" s="9" t="str">
        <f t="shared" si="20"/>
        <v>OK</v>
      </c>
      <c r="I113" s="9" t="str">
        <f t="shared" si="20"/>
        <v>OK</v>
      </c>
      <c r="J113" s="9" t="str">
        <f t="shared" si="20"/>
        <v>OK</v>
      </c>
      <c r="K113" s="9" t="str">
        <f t="shared" si="20"/>
        <v>OK</v>
      </c>
      <c r="L113" s="9" t="str">
        <f t="shared" si="20"/>
        <v>OK</v>
      </c>
      <c r="M113" s="9" t="str">
        <f t="shared" si="20"/>
        <v>OK</v>
      </c>
      <c r="N113" s="9" t="str">
        <f t="shared" si="20"/>
        <v>OK</v>
      </c>
      <c r="O113" s="9" t="str">
        <f t="shared" si="20"/>
        <v>OK</v>
      </c>
      <c r="P113" s="9" t="str">
        <f t="shared" si="20"/>
        <v>OK</v>
      </c>
      <c r="Q113" s="9" t="str">
        <f t="shared" si="20"/>
        <v>OK</v>
      </c>
      <c r="R113" s="9" t="str">
        <f t="shared" si="20"/>
        <v>OK</v>
      </c>
      <c r="S113" s="9" t="str">
        <f t="shared" si="20"/>
        <v>OK</v>
      </c>
      <c r="T113" s="9" t="str">
        <f t="shared" si="20"/>
        <v>OK</v>
      </c>
      <c r="U113" s="9" t="str">
        <f t="shared" si="20"/>
        <v>OK</v>
      </c>
      <c r="V113" s="9" t="str">
        <f t="shared" si="20"/>
        <v>OK</v>
      </c>
      <c r="W113" s="9" t="str">
        <f t="shared" si="20"/>
        <v>OK</v>
      </c>
      <c r="X113" s="9" t="str">
        <f t="shared" si="20"/>
        <v>OK</v>
      </c>
      <c r="Y113" s="9" t="str">
        <f t="shared" si="20"/>
        <v>OK</v>
      </c>
      <c r="Z113" s="9" t="str">
        <f t="shared" si="20"/>
        <v>OK</v>
      </c>
      <c r="AA113" s="9" t="str">
        <f t="shared" si="20"/>
        <v>OK</v>
      </c>
      <c r="AB113" s="9" t="str">
        <f t="shared" si="20"/>
        <v>OK</v>
      </c>
      <c r="AC113" s="9" t="str">
        <f t="shared" si="20"/>
        <v>OK</v>
      </c>
      <c r="AD113" s="9" t="str">
        <f t="shared" si="20"/>
        <v>OK</v>
      </c>
      <c r="AE113" s="9" t="str">
        <f t="shared" si="20"/>
        <v>OK</v>
      </c>
      <c r="AF113" s="9" t="str">
        <f t="shared" si="20"/>
        <v>OK</v>
      </c>
    </row>
    <row r="116" spans="1:32" ht="20.45" customHeight="1" x14ac:dyDescent="0.25">
      <c r="A116" s="199" t="s">
        <v>221</v>
      </c>
      <c r="B116" s="200"/>
      <c r="C116" s="200"/>
      <c r="D116" s="200"/>
      <c r="E116" s="200"/>
      <c r="F116" s="200"/>
      <c r="G116" s="200"/>
      <c r="H116" s="200"/>
      <c r="I116" s="200"/>
      <c r="J116" s="200"/>
      <c r="K116" s="200"/>
      <c r="L116" s="200"/>
      <c r="M116" s="199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199"/>
      <c r="Z116" s="200"/>
      <c r="AA116" s="200"/>
      <c r="AB116" s="200"/>
      <c r="AC116" s="200"/>
      <c r="AD116" s="200"/>
      <c r="AE116" s="200"/>
      <c r="AF116" s="200"/>
    </row>
    <row r="117" spans="1:32" ht="20.45" customHeight="1" x14ac:dyDescent="0.25">
      <c r="A117" s="181"/>
      <c r="B117" s="75"/>
      <c r="C117" s="76" t="str">
        <f>C50</f>
        <v>Implementare</v>
      </c>
      <c r="D117" s="76" t="str">
        <f t="shared" ref="D117:AF117" si="21">D50</f>
        <v>Implementare</v>
      </c>
      <c r="E117" s="76" t="str">
        <f t="shared" si="21"/>
        <v>Operare</v>
      </c>
      <c r="F117" s="76" t="str">
        <f t="shared" si="21"/>
        <v>Operare</v>
      </c>
      <c r="G117" s="76" t="str">
        <f t="shared" si="21"/>
        <v>Operare</v>
      </c>
      <c r="H117" s="76" t="str">
        <f t="shared" si="21"/>
        <v>Operare</v>
      </c>
      <c r="I117" s="76" t="str">
        <f t="shared" si="21"/>
        <v>Operare</v>
      </c>
      <c r="J117" s="76" t="str">
        <f t="shared" si="21"/>
        <v>Operare</v>
      </c>
      <c r="K117" s="76" t="str">
        <f t="shared" si="21"/>
        <v>Operare</v>
      </c>
      <c r="L117" s="76" t="str">
        <f t="shared" si="21"/>
        <v>Operare</v>
      </c>
      <c r="M117" s="76" t="str">
        <f t="shared" si="21"/>
        <v>Operare</v>
      </c>
      <c r="N117" s="76" t="str">
        <f t="shared" si="21"/>
        <v>Operare</v>
      </c>
      <c r="O117" s="76" t="str">
        <f t="shared" si="21"/>
        <v>Operare</v>
      </c>
      <c r="P117" s="76" t="str">
        <f t="shared" si="21"/>
        <v>Operare</v>
      </c>
      <c r="Q117" s="76" t="str">
        <f t="shared" si="21"/>
        <v>Operare</v>
      </c>
      <c r="R117" s="76" t="str">
        <f t="shared" si="21"/>
        <v>Operare</v>
      </c>
      <c r="S117" s="76" t="str">
        <f t="shared" si="21"/>
        <v>Operare</v>
      </c>
      <c r="T117" s="76" t="str">
        <f t="shared" si="21"/>
        <v>Operare</v>
      </c>
      <c r="U117" s="76" t="str">
        <f t="shared" si="21"/>
        <v>Operare</v>
      </c>
      <c r="V117" s="76" t="str">
        <f t="shared" si="21"/>
        <v>Operare</v>
      </c>
      <c r="W117" s="76" t="str">
        <f t="shared" si="21"/>
        <v>Operare</v>
      </c>
      <c r="X117" s="76" t="str">
        <f t="shared" si="21"/>
        <v>Operare</v>
      </c>
      <c r="Y117" s="76" t="str">
        <f t="shared" si="21"/>
        <v>Operare</v>
      </c>
      <c r="Z117" s="76" t="str">
        <f t="shared" si="21"/>
        <v>Operare</v>
      </c>
      <c r="AA117" s="76" t="str">
        <f t="shared" si="21"/>
        <v>Operare</v>
      </c>
      <c r="AB117" s="76" t="str">
        <f t="shared" si="21"/>
        <v>Operare</v>
      </c>
      <c r="AC117" s="76" t="str">
        <f t="shared" si="21"/>
        <v>Operare</v>
      </c>
      <c r="AD117" s="76" t="str">
        <f t="shared" si="21"/>
        <v>Operare</v>
      </c>
      <c r="AE117" s="76" t="str">
        <f t="shared" si="21"/>
        <v>Operare</v>
      </c>
      <c r="AF117" s="76" t="str">
        <f t="shared" si="21"/>
        <v>Operare</v>
      </c>
    </row>
    <row r="118" spans="1:32" ht="20.45" customHeight="1" x14ac:dyDescent="0.25">
      <c r="A118" s="181"/>
      <c r="B118" s="76" t="s">
        <v>16</v>
      </c>
      <c r="C118" s="178">
        <v>1</v>
      </c>
      <c r="D118" s="178">
        <v>2</v>
      </c>
      <c r="E118" s="178">
        <v>3</v>
      </c>
      <c r="F118" s="178">
        <v>4</v>
      </c>
      <c r="G118" s="178">
        <v>5</v>
      </c>
      <c r="H118" s="178">
        <v>6</v>
      </c>
      <c r="I118" s="178">
        <v>7</v>
      </c>
      <c r="J118" s="178">
        <v>8</v>
      </c>
      <c r="K118" s="178">
        <v>9</v>
      </c>
      <c r="L118" s="178">
        <v>10</v>
      </c>
      <c r="M118" s="178">
        <v>11</v>
      </c>
      <c r="N118" s="178">
        <v>12</v>
      </c>
      <c r="O118" s="178">
        <v>13</v>
      </c>
      <c r="P118" s="178">
        <v>14</v>
      </c>
      <c r="Q118" s="178">
        <v>15</v>
      </c>
      <c r="R118" s="178">
        <v>16</v>
      </c>
      <c r="S118" s="178">
        <v>17</v>
      </c>
      <c r="T118" s="178">
        <v>18</v>
      </c>
      <c r="U118" s="178">
        <v>19</v>
      </c>
      <c r="V118" s="178">
        <v>20</v>
      </c>
      <c r="W118" s="178">
        <v>21</v>
      </c>
      <c r="X118" s="178">
        <v>22</v>
      </c>
      <c r="Y118" s="178">
        <v>23</v>
      </c>
      <c r="Z118" s="178">
        <v>24</v>
      </c>
      <c r="AA118" s="178">
        <v>25</v>
      </c>
      <c r="AB118" s="178">
        <v>26</v>
      </c>
      <c r="AC118" s="178">
        <v>27</v>
      </c>
      <c r="AD118" s="178">
        <v>28</v>
      </c>
      <c r="AE118" s="178">
        <v>29</v>
      </c>
      <c r="AF118" s="178">
        <v>30</v>
      </c>
    </row>
    <row r="119" spans="1:32" ht="20.45" customHeight="1" x14ac:dyDescent="0.25">
      <c r="A119" s="79" t="s">
        <v>218</v>
      </c>
      <c r="B119" s="9">
        <f>SUM(C119:AF119)</f>
        <v>0</v>
      </c>
      <c r="C119" s="9">
        <f t="shared" ref="C119:AF120" si="22">C69-C25</f>
        <v>0</v>
      </c>
      <c r="D119" s="9">
        <f t="shared" si="22"/>
        <v>0</v>
      </c>
      <c r="E119" s="9">
        <f t="shared" si="22"/>
        <v>0</v>
      </c>
      <c r="F119" s="9">
        <f t="shared" si="22"/>
        <v>0</v>
      </c>
      <c r="G119" s="9">
        <f t="shared" si="22"/>
        <v>0</v>
      </c>
      <c r="H119" s="9">
        <f t="shared" si="22"/>
        <v>0</v>
      </c>
      <c r="I119" s="9">
        <f t="shared" si="22"/>
        <v>0</v>
      </c>
      <c r="J119" s="9">
        <f t="shared" si="22"/>
        <v>0</v>
      </c>
      <c r="K119" s="9">
        <f t="shared" si="22"/>
        <v>0</v>
      </c>
      <c r="L119" s="9">
        <f t="shared" si="22"/>
        <v>0</v>
      </c>
      <c r="M119" s="9">
        <f t="shared" si="22"/>
        <v>0</v>
      </c>
      <c r="N119" s="9">
        <f t="shared" si="22"/>
        <v>0</v>
      </c>
      <c r="O119" s="9">
        <f t="shared" si="22"/>
        <v>0</v>
      </c>
      <c r="P119" s="9">
        <f t="shared" si="22"/>
        <v>0</v>
      </c>
      <c r="Q119" s="9">
        <f t="shared" si="22"/>
        <v>0</v>
      </c>
      <c r="R119" s="9">
        <f t="shared" si="22"/>
        <v>0</v>
      </c>
      <c r="S119" s="9">
        <f t="shared" si="22"/>
        <v>0</v>
      </c>
      <c r="T119" s="9">
        <f t="shared" si="22"/>
        <v>0</v>
      </c>
      <c r="U119" s="9">
        <f t="shared" si="22"/>
        <v>0</v>
      </c>
      <c r="V119" s="9">
        <f t="shared" si="22"/>
        <v>0</v>
      </c>
      <c r="W119" s="9">
        <f t="shared" si="22"/>
        <v>0</v>
      </c>
      <c r="X119" s="9">
        <f t="shared" si="22"/>
        <v>0</v>
      </c>
      <c r="Y119" s="9">
        <f t="shared" si="22"/>
        <v>0</v>
      </c>
      <c r="Z119" s="9">
        <f t="shared" si="22"/>
        <v>0</v>
      </c>
      <c r="AA119" s="9">
        <f t="shared" si="22"/>
        <v>0</v>
      </c>
      <c r="AB119" s="9">
        <f t="shared" si="22"/>
        <v>0</v>
      </c>
      <c r="AC119" s="9">
        <f t="shared" si="22"/>
        <v>0</v>
      </c>
      <c r="AD119" s="9">
        <f t="shared" si="22"/>
        <v>0</v>
      </c>
      <c r="AE119" s="9">
        <f t="shared" si="22"/>
        <v>0</v>
      </c>
      <c r="AF119" s="9">
        <f t="shared" si="22"/>
        <v>0</v>
      </c>
    </row>
    <row r="120" spans="1:32" ht="20.45" customHeight="1" x14ac:dyDescent="0.25">
      <c r="A120" s="79" t="s">
        <v>222</v>
      </c>
      <c r="B120" s="9">
        <f>SUM(C120:AF120)</f>
        <v>0</v>
      </c>
      <c r="C120" s="9">
        <f>C70-C26</f>
        <v>0</v>
      </c>
      <c r="D120" s="9">
        <f>D70-D26</f>
        <v>0</v>
      </c>
      <c r="E120" s="9">
        <f>E70-E26</f>
        <v>0</v>
      </c>
      <c r="F120" s="9">
        <f>F70-F26</f>
        <v>0</v>
      </c>
      <c r="G120" s="9">
        <f t="shared" si="22"/>
        <v>0</v>
      </c>
      <c r="H120" s="9">
        <f t="shared" si="22"/>
        <v>0</v>
      </c>
      <c r="I120" s="9">
        <f t="shared" si="22"/>
        <v>0</v>
      </c>
      <c r="J120" s="9">
        <f t="shared" si="22"/>
        <v>0</v>
      </c>
      <c r="K120" s="9">
        <f t="shared" si="22"/>
        <v>0</v>
      </c>
      <c r="L120" s="9">
        <f t="shared" si="22"/>
        <v>0</v>
      </c>
      <c r="M120" s="9">
        <f t="shared" si="22"/>
        <v>0</v>
      </c>
      <c r="N120" s="9">
        <f t="shared" si="22"/>
        <v>0</v>
      </c>
      <c r="O120" s="9">
        <f t="shared" si="22"/>
        <v>0</v>
      </c>
      <c r="P120" s="9">
        <f t="shared" si="22"/>
        <v>0</v>
      </c>
      <c r="Q120" s="9">
        <f t="shared" si="22"/>
        <v>0</v>
      </c>
      <c r="R120" s="9">
        <f t="shared" si="22"/>
        <v>0</v>
      </c>
      <c r="S120" s="9">
        <f t="shared" si="22"/>
        <v>0</v>
      </c>
      <c r="T120" s="9">
        <f t="shared" si="22"/>
        <v>0</v>
      </c>
      <c r="U120" s="9">
        <f t="shared" si="22"/>
        <v>0</v>
      </c>
      <c r="V120" s="9">
        <f t="shared" si="22"/>
        <v>0</v>
      </c>
      <c r="W120" s="9">
        <f t="shared" si="22"/>
        <v>0</v>
      </c>
      <c r="X120" s="9">
        <f t="shared" si="22"/>
        <v>0</v>
      </c>
      <c r="Y120" s="9">
        <f t="shared" si="22"/>
        <v>0</v>
      </c>
      <c r="Z120" s="9">
        <f t="shared" si="22"/>
        <v>0</v>
      </c>
      <c r="AA120" s="9">
        <f t="shared" si="22"/>
        <v>0</v>
      </c>
      <c r="AB120" s="9">
        <f t="shared" si="22"/>
        <v>0</v>
      </c>
      <c r="AC120" s="9">
        <f t="shared" si="22"/>
        <v>0</v>
      </c>
      <c r="AD120" s="9">
        <f t="shared" si="22"/>
        <v>0</v>
      </c>
      <c r="AE120" s="9">
        <f t="shared" si="22"/>
        <v>0</v>
      </c>
      <c r="AF120" s="9">
        <f t="shared" si="22"/>
        <v>0</v>
      </c>
    </row>
    <row r="121" spans="1:32" ht="20.45" customHeight="1" x14ac:dyDescent="0.25">
      <c r="A121" s="79" t="s">
        <v>219</v>
      </c>
      <c r="B121" s="9">
        <f>SUM(C121:AF121)</f>
        <v>0</v>
      </c>
      <c r="C121" s="9">
        <f t="shared" ref="C121:AF121" si="23">C86-C42</f>
        <v>0</v>
      </c>
      <c r="D121" s="9">
        <f t="shared" si="23"/>
        <v>0</v>
      </c>
      <c r="E121" s="9">
        <f t="shared" si="23"/>
        <v>0</v>
      </c>
      <c r="F121" s="9">
        <f t="shared" si="23"/>
        <v>0</v>
      </c>
      <c r="G121" s="9">
        <f t="shared" si="23"/>
        <v>0</v>
      </c>
      <c r="H121" s="9">
        <f t="shared" si="23"/>
        <v>0</v>
      </c>
      <c r="I121" s="9">
        <f t="shared" si="23"/>
        <v>0</v>
      </c>
      <c r="J121" s="9">
        <f t="shared" si="23"/>
        <v>0</v>
      </c>
      <c r="K121" s="9">
        <f t="shared" si="23"/>
        <v>0</v>
      </c>
      <c r="L121" s="9">
        <f t="shared" si="23"/>
        <v>0</v>
      </c>
      <c r="M121" s="9">
        <f t="shared" si="23"/>
        <v>0</v>
      </c>
      <c r="N121" s="9">
        <f t="shared" si="23"/>
        <v>0</v>
      </c>
      <c r="O121" s="9">
        <f t="shared" si="23"/>
        <v>0</v>
      </c>
      <c r="P121" s="9">
        <f t="shared" si="23"/>
        <v>0</v>
      </c>
      <c r="Q121" s="9">
        <f t="shared" si="23"/>
        <v>0</v>
      </c>
      <c r="R121" s="9">
        <f t="shared" si="23"/>
        <v>0</v>
      </c>
      <c r="S121" s="9">
        <f t="shared" si="23"/>
        <v>0</v>
      </c>
      <c r="T121" s="9">
        <f t="shared" si="23"/>
        <v>0</v>
      </c>
      <c r="U121" s="9">
        <f t="shared" si="23"/>
        <v>0</v>
      </c>
      <c r="V121" s="9">
        <f t="shared" si="23"/>
        <v>0</v>
      </c>
      <c r="W121" s="9">
        <f t="shared" si="23"/>
        <v>0</v>
      </c>
      <c r="X121" s="9">
        <f t="shared" si="23"/>
        <v>0</v>
      </c>
      <c r="Y121" s="9">
        <f t="shared" si="23"/>
        <v>0</v>
      </c>
      <c r="Z121" s="9">
        <f t="shared" si="23"/>
        <v>0</v>
      </c>
      <c r="AA121" s="9">
        <f t="shared" si="23"/>
        <v>0</v>
      </c>
      <c r="AB121" s="9">
        <f t="shared" si="23"/>
        <v>0</v>
      </c>
      <c r="AC121" s="9">
        <f t="shared" si="23"/>
        <v>0</v>
      </c>
      <c r="AD121" s="9">
        <f t="shared" si="23"/>
        <v>0</v>
      </c>
      <c r="AE121" s="9">
        <f t="shared" si="23"/>
        <v>0</v>
      </c>
      <c r="AF121" s="9">
        <f t="shared" si="23"/>
        <v>0</v>
      </c>
    </row>
    <row r="122" spans="1:32" ht="25.9" customHeight="1" x14ac:dyDescent="0.25">
      <c r="A122" s="95" t="s">
        <v>220</v>
      </c>
      <c r="B122" s="96">
        <f>B119-B121</f>
        <v>0</v>
      </c>
      <c r="C122" s="96">
        <f>C119+C120-C121</f>
        <v>0</v>
      </c>
      <c r="D122" s="96">
        <f t="shared" ref="D122:AF122" si="24">D119+D120-D121</f>
        <v>0</v>
      </c>
      <c r="E122" s="96">
        <f t="shared" si="24"/>
        <v>0</v>
      </c>
      <c r="F122" s="96">
        <f t="shared" si="24"/>
        <v>0</v>
      </c>
      <c r="G122" s="96">
        <f t="shared" si="24"/>
        <v>0</v>
      </c>
      <c r="H122" s="96">
        <f t="shared" si="24"/>
        <v>0</v>
      </c>
      <c r="I122" s="96">
        <f t="shared" si="24"/>
        <v>0</v>
      </c>
      <c r="J122" s="96">
        <f t="shared" si="24"/>
        <v>0</v>
      </c>
      <c r="K122" s="96">
        <f t="shared" si="24"/>
        <v>0</v>
      </c>
      <c r="L122" s="96">
        <f t="shared" si="24"/>
        <v>0</v>
      </c>
      <c r="M122" s="96">
        <f t="shared" si="24"/>
        <v>0</v>
      </c>
      <c r="N122" s="96">
        <f t="shared" si="24"/>
        <v>0</v>
      </c>
      <c r="O122" s="96">
        <f t="shared" si="24"/>
        <v>0</v>
      </c>
      <c r="P122" s="96">
        <f t="shared" si="24"/>
        <v>0</v>
      </c>
      <c r="Q122" s="96">
        <f t="shared" si="24"/>
        <v>0</v>
      </c>
      <c r="R122" s="96">
        <f t="shared" si="24"/>
        <v>0</v>
      </c>
      <c r="S122" s="96">
        <f t="shared" si="24"/>
        <v>0</v>
      </c>
      <c r="T122" s="96">
        <f t="shared" si="24"/>
        <v>0</v>
      </c>
      <c r="U122" s="96">
        <f t="shared" si="24"/>
        <v>0</v>
      </c>
      <c r="V122" s="96">
        <f t="shared" si="24"/>
        <v>0</v>
      </c>
      <c r="W122" s="96">
        <f t="shared" si="24"/>
        <v>0</v>
      </c>
      <c r="X122" s="96">
        <f t="shared" si="24"/>
        <v>0</v>
      </c>
      <c r="Y122" s="96">
        <f t="shared" si="24"/>
        <v>0</v>
      </c>
      <c r="Z122" s="96">
        <f t="shared" si="24"/>
        <v>0</v>
      </c>
      <c r="AA122" s="96">
        <f t="shared" si="24"/>
        <v>0</v>
      </c>
      <c r="AB122" s="96">
        <f t="shared" si="24"/>
        <v>0</v>
      </c>
      <c r="AC122" s="96">
        <f t="shared" si="24"/>
        <v>0</v>
      </c>
      <c r="AD122" s="96">
        <f t="shared" si="24"/>
        <v>0</v>
      </c>
      <c r="AE122" s="96">
        <f t="shared" si="24"/>
        <v>0</v>
      </c>
      <c r="AF122" s="96">
        <f t="shared" si="24"/>
        <v>0</v>
      </c>
    </row>
    <row r="123" spans="1:32" ht="20.45" customHeight="1" x14ac:dyDescent="0.3">
      <c r="A123" s="133"/>
      <c r="B123" s="133"/>
      <c r="C123" s="133"/>
      <c r="D123" s="133"/>
      <c r="E123" s="133"/>
      <c r="F123" s="133"/>
      <c r="G123" s="98"/>
      <c r="H123" s="98"/>
      <c r="I123" s="98"/>
      <c r="J123" s="98"/>
      <c r="K123" s="98"/>
      <c r="L123" s="98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</row>
    <row r="124" spans="1:32" ht="20.45" customHeight="1" x14ac:dyDescent="0.3">
      <c r="A124" s="140" t="s">
        <v>223</v>
      </c>
      <c r="B124" s="141"/>
      <c r="C124" s="133"/>
      <c r="D124" s="133"/>
      <c r="E124" s="133"/>
      <c r="F124" s="133"/>
      <c r="G124" s="98"/>
      <c r="H124" s="98"/>
      <c r="I124" s="98"/>
      <c r="J124" s="98"/>
      <c r="K124" s="98"/>
      <c r="L124" s="98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</row>
    <row r="125" spans="1:32" ht="20.45" customHeight="1" x14ac:dyDescent="0.3">
      <c r="A125" s="142" t="s">
        <v>224</v>
      </c>
      <c r="B125" s="144">
        <f>'P1 - IMM'!D9+'P1 - IMM'!G9+'P1 - IMM'!D19+'P1 - IMM'!G19+'P1 - IMM'!D29+'P1 - IMM'!G29+'P1 - IMM'!D36+'P1 - IMM'!G36+'P1 - IMM'!D42+'P1 - IMM'!G42+'P1 - IMM'!D48+'P1 - IMM'!G48</f>
        <v>0</v>
      </c>
      <c r="C125" s="133"/>
      <c r="D125" s="133"/>
      <c r="E125" s="177"/>
      <c r="F125" s="133"/>
      <c r="G125" s="98"/>
      <c r="H125" s="98"/>
      <c r="I125" s="98"/>
      <c r="J125" s="98"/>
      <c r="K125" s="98"/>
      <c r="L125" s="98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</row>
    <row r="126" spans="1:32" ht="20.45" customHeight="1" x14ac:dyDescent="0.3">
      <c r="A126" s="142" t="s">
        <v>225</v>
      </c>
      <c r="B126" s="141">
        <f>AVERAGEIFS(C122:I122,C117:I117,"Operare")</f>
        <v>0</v>
      </c>
      <c r="C126" s="133"/>
      <c r="D126" s="133"/>
      <c r="E126" s="133"/>
      <c r="F126" s="133"/>
      <c r="G126" s="98"/>
      <c r="H126" s="98"/>
      <c r="I126" s="98"/>
      <c r="J126" s="98"/>
      <c r="K126" s="98"/>
      <c r="L126" s="98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</row>
    <row r="127" spans="1:32" ht="20.45" customHeight="1" x14ac:dyDescent="0.3">
      <c r="A127" s="143" t="s">
        <v>226</v>
      </c>
      <c r="B127" s="145" t="e">
        <f>B126/B125*100</f>
        <v>#DIV/0!</v>
      </c>
      <c r="C127" s="133"/>
      <c r="D127" s="133"/>
      <c r="E127" s="133"/>
      <c r="F127" s="133"/>
      <c r="G127" s="98"/>
      <c r="H127" s="98"/>
      <c r="I127" s="98"/>
      <c r="J127" s="98"/>
      <c r="K127" s="98"/>
      <c r="L127" s="98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</row>
    <row r="128" spans="1:32" x14ac:dyDescent="0.25">
      <c r="A128" s="99"/>
      <c r="B128" s="17"/>
      <c r="C128" s="100"/>
      <c r="D128" s="100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</row>
    <row r="129" spans="1:31" x14ac:dyDescent="0.25">
      <c r="A129" s="99"/>
      <c r="B129" s="17"/>
      <c r="C129" s="100"/>
      <c r="D129" s="100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</row>
    <row r="130" spans="1:31" ht="57.6" customHeight="1" x14ac:dyDescent="0.25">
      <c r="A130" s="203" t="s">
        <v>92</v>
      </c>
      <c r="B130" s="204"/>
      <c r="C130" s="204"/>
      <c r="D130" s="204"/>
      <c r="E130" s="204"/>
      <c r="F130" s="138"/>
      <c r="G130" s="138"/>
      <c r="H130" s="138"/>
      <c r="I130" s="138"/>
      <c r="J130" s="138"/>
      <c r="K130" s="139"/>
      <c r="L130" s="101"/>
      <c r="M130" s="101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</row>
    <row r="131" spans="1:31" x14ac:dyDescent="0.25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1"/>
      <c r="M131" s="101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</row>
    <row r="132" spans="1:31" x14ac:dyDescent="0.25">
      <c r="A132" s="104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1"/>
      <c r="M132" s="101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</row>
    <row r="133" spans="1:31" x14ac:dyDescent="0.25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  <c r="L133" s="101"/>
      <c r="M133" s="101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/>
    </row>
    <row r="134" spans="1:31" ht="24" x14ac:dyDescent="0.25">
      <c r="A134" s="105" t="s">
        <v>93</v>
      </c>
      <c r="B134" s="105" t="s">
        <v>94</v>
      </c>
      <c r="C134" s="105" t="s">
        <v>95</v>
      </c>
      <c r="D134" s="105" t="s">
        <v>96</v>
      </c>
      <c r="E134" s="105" t="s">
        <v>97</v>
      </c>
      <c r="F134" s="103"/>
      <c r="G134" s="103"/>
      <c r="H134" s="103"/>
      <c r="I134" s="103"/>
      <c r="J134" s="103"/>
      <c r="K134" s="103"/>
      <c r="L134" s="101"/>
      <c r="M134" s="101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</row>
    <row r="135" spans="1:31" x14ac:dyDescent="0.25">
      <c r="A135" s="125" t="s">
        <v>98</v>
      </c>
      <c r="B135" s="126">
        <v>0</v>
      </c>
      <c r="C135" s="108" t="e">
        <f>B135/$B$166</f>
        <v>#DIV/0!</v>
      </c>
      <c r="D135" s="125">
        <v>0</v>
      </c>
      <c r="E135" s="109" t="e">
        <f>ROUND(C135*D135,0)</f>
        <v>#DIV/0!</v>
      </c>
      <c r="F135" s="103"/>
      <c r="G135" s="103"/>
      <c r="H135" s="103"/>
      <c r="I135" s="103"/>
      <c r="J135" s="103"/>
      <c r="K135" s="103"/>
      <c r="L135" s="101"/>
      <c r="M135" s="101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/>
    </row>
    <row r="136" spans="1:31" x14ac:dyDescent="0.25">
      <c r="A136" s="125" t="s">
        <v>99</v>
      </c>
      <c r="B136" s="126">
        <v>0</v>
      </c>
      <c r="C136" s="108" t="e">
        <f t="shared" ref="C136:C165" si="25">B136/$B$166</f>
        <v>#DIV/0!</v>
      </c>
      <c r="D136" s="125">
        <v>0</v>
      </c>
      <c r="E136" s="109" t="e">
        <f>ROUND(C136*D136,0)</f>
        <v>#DIV/0!</v>
      </c>
      <c r="F136" s="103"/>
      <c r="G136" s="103"/>
      <c r="H136" s="103"/>
      <c r="I136" s="103"/>
      <c r="J136" s="103"/>
      <c r="K136" s="103"/>
      <c r="L136" s="101"/>
      <c r="M136" s="101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</row>
    <row r="137" spans="1:31" x14ac:dyDescent="0.25">
      <c r="A137" s="125" t="s">
        <v>100</v>
      </c>
      <c r="B137" s="126">
        <v>0</v>
      </c>
      <c r="C137" s="108" t="e">
        <f t="shared" si="25"/>
        <v>#DIV/0!</v>
      </c>
      <c r="D137" s="125">
        <v>0</v>
      </c>
      <c r="E137" s="109" t="e">
        <f t="shared" ref="E137:E165" si="26">ROUND(C137*D137,0)</f>
        <v>#DIV/0!</v>
      </c>
      <c r="F137" s="103"/>
      <c r="G137" s="103"/>
      <c r="H137" s="103"/>
      <c r="I137" s="103"/>
      <c r="J137" s="103"/>
      <c r="K137" s="103"/>
      <c r="L137" s="101"/>
      <c r="M137" s="101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</row>
    <row r="138" spans="1:31" x14ac:dyDescent="0.25">
      <c r="A138" s="125" t="s">
        <v>101</v>
      </c>
      <c r="B138" s="126">
        <v>0</v>
      </c>
      <c r="C138" s="108" t="e">
        <f t="shared" si="25"/>
        <v>#DIV/0!</v>
      </c>
      <c r="D138" s="125">
        <v>0</v>
      </c>
      <c r="E138" s="109" t="e">
        <f t="shared" si="26"/>
        <v>#DIV/0!</v>
      </c>
      <c r="F138" s="103"/>
      <c r="G138" s="103"/>
      <c r="H138" s="103"/>
      <c r="I138" s="103"/>
      <c r="J138" s="103"/>
      <c r="K138" s="103"/>
      <c r="L138" s="101"/>
      <c r="M138" s="101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</row>
    <row r="139" spans="1:31" x14ac:dyDescent="0.25">
      <c r="A139" s="125" t="s">
        <v>102</v>
      </c>
      <c r="B139" s="126">
        <v>0</v>
      </c>
      <c r="C139" s="108" t="e">
        <f t="shared" si="25"/>
        <v>#DIV/0!</v>
      </c>
      <c r="D139" s="125">
        <v>0</v>
      </c>
      <c r="E139" s="109" t="e">
        <f t="shared" si="26"/>
        <v>#DIV/0!</v>
      </c>
      <c r="F139" s="103"/>
      <c r="G139" s="103"/>
      <c r="H139" s="103"/>
      <c r="I139" s="103"/>
      <c r="J139" s="103"/>
      <c r="K139" s="103"/>
      <c r="L139" s="101"/>
      <c r="M139" s="101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</row>
    <row r="140" spans="1:31" x14ac:dyDescent="0.25">
      <c r="A140" s="125" t="s">
        <v>103</v>
      </c>
      <c r="B140" s="126">
        <v>0</v>
      </c>
      <c r="C140" s="108" t="e">
        <f t="shared" si="25"/>
        <v>#DIV/0!</v>
      </c>
      <c r="D140" s="125">
        <v>0</v>
      </c>
      <c r="E140" s="109" t="e">
        <f t="shared" si="26"/>
        <v>#DIV/0!</v>
      </c>
      <c r="F140" s="103"/>
      <c r="G140" s="103"/>
      <c r="H140" s="103"/>
      <c r="I140" s="103"/>
      <c r="J140" s="103"/>
      <c r="K140" s="103"/>
      <c r="L140" s="101"/>
      <c r="M140" s="101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</row>
    <row r="141" spans="1:31" x14ac:dyDescent="0.25">
      <c r="A141" s="125" t="s">
        <v>104</v>
      </c>
      <c r="B141" s="126">
        <v>0</v>
      </c>
      <c r="C141" s="108" t="e">
        <f t="shared" si="25"/>
        <v>#DIV/0!</v>
      </c>
      <c r="D141" s="125">
        <v>0</v>
      </c>
      <c r="E141" s="109" t="e">
        <f t="shared" si="26"/>
        <v>#DIV/0!</v>
      </c>
      <c r="F141" s="103"/>
      <c r="G141" s="103"/>
      <c r="H141" s="103"/>
      <c r="I141" s="103"/>
      <c r="J141" s="103"/>
      <c r="K141" s="103"/>
      <c r="L141" s="101"/>
      <c r="M141" s="101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</row>
    <row r="142" spans="1:31" x14ac:dyDescent="0.25">
      <c r="A142" s="125" t="s">
        <v>105</v>
      </c>
      <c r="B142" s="126">
        <v>0</v>
      </c>
      <c r="C142" s="108" t="e">
        <f t="shared" si="25"/>
        <v>#DIV/0!</v>
      </c>
      <c r="D142" s="125">
        <v>0</v>
      </c>
      <c r="E142" s="109" t="e">
        <f t="shared" si="26"/>
        <v>#DIV/0!</v>
      </c>
      <c r="F142" s="103"/>
      <c r="G142" s="103"/>
      <c r="H142" s="103"/>
      <c r="I142" s="103"/>
      <c r="J142" s="103"/>
      <c r="K142" s="103"/>
      <c r="L142" s="101"/>
      <c r="M142" s="101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</row>
    <row r="143" spans="1:31" x14ac:dyDescent="0.25">
      <c r="A143" s="125" t="s">
        <v>106</v>
      </c>
      <c r="B143" s="126">
        <v>0</v>
      </c>
      <c r="C143" s="108" t="e">
        <f t="shared" si="25"/>
        <v>#DIV/0!</v>
      </c>
      <c r="D143" s="125">
        <v>0</v>
      </c>
      <c r="E143" s="109" t="e">
        <f t="shared" si="26"/>
        <v>#DIV/0!</v>
      </c>
      <c r="F143" s="103"/>
      <c r="G143" s="103"/>
      <c r="H143" s="103"/>
      <c r="I143" s="103"/>
      <c r="J143" s="103"/>
      <c r="K143" s="103"/>
      <c r="L143" s="101"/>
      <c r="M143" s="101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102"/>
      <c r="AB143" s="102"/>
      <c r="AC143" s="102"/>
      <c r="AD143" s="102"/>
      <c r="AE143" s="102"/>
    </row>
    <row r="144" spans="1:31" x14ac:dyDescent="0.25">
      <c r="A144" s="125" t="s">
        <v>107</v>
      </c>
      <c r="B144" s="126">
        <v>0</v>
      </c>
      <c r="C144" s="108" t="e">
        <f t="shared" si="25"/>
        <v>#DIV/0!</v>
      </c>
      <c r="D144" s="125">
        <v>0</v>
      </c>
      <c r="E144" s="109" t="e">
        <f t="shared" si="26"/>
        <v>#DIV/0!</v>
      </c>
      <c r="F144" s="103"/>
      <c r="G144" s="103"/>
      <c r="H144" s="103"/>
      <c r="I144" s="103"/>
      <c r="J144" s="103"/>
      <c r="K144" s="103"/>
      <c r="L144" s="101"/>
      <c r="M144" s="101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  <c r="AB144" s="102"/>
      <c r="AC144" s="102"/>
      <c r="AD144" s="102"/>
      <c r="AE144" s="102"/>
    </row>
    <row r="145" spans="1:31" x14ac:dyDescent="0.25">
      <c r="A145" s="125" t="s">
        <v>108</v>
      </c>
      <c r="B145" s="126">
        <v>0</v>
      </c>
      <c r="C145" s="108" t="e">
        <f t="shared" si="25"/>
        <v>#DIV/0!</v>
      </c>
      <c r="D145" s="125">
        <v>0</v>
      </c>
      <c r="E145" s="109" t="e">
        <f t="shared" si="26"/>
        <v>#DIV/0!</v>
      </c>
      <c r="F145" s="103"/>
      <c r="G145" s="103"/>
      <c r="H145" s="103"/>
      <c r="I145" s="103"/>
      <c r="J145" s="103"/>
      <c r="K145" s="103"/>
      <c r="L145" s="101"/>
      <c r="M145" s="101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2"/>
      <c r="Z145" s="102"/>
      <c r="AA145" s="102"/>
      <c r="AB145" s="102"/>
      <c r="AC145" s="102"/>
      <c r="AD145" s="102"/>
      <c r="AE145" s="102"/>
    </row>
    <row r="146" spans="1:31" x14ac:dyDescent="0.25">
      <c r="A146" s="125" t="s">
        <v>109</v>
      </c>
      <c r="B146" s="126">
        <v>0</v>
      </c>
      <c r="C146" s="108" t="e">
        <f t="shared" si="25"/>
        <v>#DIV/0!</v>
      </c>
      <c r="D146" s="125">
        <v>0</v>
      </c>
      <c r="E146" s="109" t="e">
        <f t="shared" si="26"/>
        <v>#DIV/0!</v>
      </c>
      <c r="F146" s="103"/>
      <c r="G146" s="103"/>
      <c r="H146" s="103"/>
      <c r="I146" s="103"/>
      <c r="J146" s="103"/>
      <c r="K146" s="103"/>
      <c r="L146" s="101"/>
      <c r="M146" s="101"/>
      <c r="N146" s="102"/>
      <c r="O146" s="102"/>
      <c r="P146" s="102"/>
      <c r="Q146" s="102"/>
      <c r="R146" s="102"/>
      <c r="S146" s="102"/>
      <c r="T146" s="102"/>
      <c r="U146" s="102"/>
      <c r="V146" s="102"/>
      <c r="W146" s="102"/>
      <c r="X146" s="102"/>
      <c r="Y146" s="102"/>
      <c r="Z146" s="102"/>
      <c r="AA146" s="102"/>
      <c r="AB146" s="102"/>
      <c r="AC146" s="102"/>
      <c r="AD146" s="102"/>
      <c r="AE146" s="102"/>
    </row>
    <row r="147" spans="1:31" x14ac:dyDescent="0.25">
      <c r="A147" s="125" t="s">
        <v>110</v>
      </c>
      <c r="B147" s="126">
        <v>0</v>
      </c>
      <c r="C147" s="108" t="e">
        <f t="shared" si="25"/>
        <v>#DIV/0!</v>
      </c>
      <c r="D147" s="125">
        <v>0</v>
      </c>
      <c r="E147" s="109" t="e">
        <f t="shared" si="26"/>
        <v>#DIV/0!</v>
      </c>
      <c r="F147" s="103"/>
      <c r="G147" s="103"/>
      <c r="H147" s="103"/>
      <c r="I147" s="103"/>
      <c r="J147" s="103"/>
      <c r="K147" s="103"/>
      <c r="L147" s="101"/>
      <c r="M147" s="101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  <c r="AB147" s="102"/>
      <c r="AC147" s="102"/>
      <c r="AD147" s="102"/>
      <c r="AE147" s="102"/>
    </row>
    <row r="148" spans="1:31" x14ac:dyDescent="0.25">
      <c r="A148" s="125" t="s">
        <v>111</v>
      </c>
      <c r="B148" s="126">
        <v>0</v>
      </c>
      <c r="C148" s="108" t="e">
        <f t="shared" si="25"/>
        <v>#DIV/0!</v>
      </c>
      <c r="D148" s="125">
        <v>0</v>
      </c>
      <c r="E148" s="109" t="e">
        <f t="shared" si="26"/>
        <v>#DIV/0!</v>
      </c>
      <c r="F148" s="103"/>
      <c r="G148" s="103"/>
      <c r="H148" s="103"/>
      <c r="I148" s="103"/>
      <c r="J148" s="103"/>
      <c r="K148" s="103"/>
      <c r="L148" s="101"/>
      <c r="M148" s="101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2"/>
      <c r="AE148" s="102"/>
    </row>
    <row r="149" spans="1:31" x14ac:dyDescent="0.25">
      <c r="A149" s="125" t="s">
        <v>112</v>
      </c>
      <c r="B149" s="126">
        <v>0</v>
      </c>
      <c r="C149" s="108" t="e">
        <f t="shared" si="25"/>
        <v>#DIV/0!</v>
      </c>
      <c r="D149" s="125">
        <v>0</v>
      </c>
      <c r="E149" s="109" t="e">
        <f t="shared" si="26"/>
        <v>#DIV/0!</v>
      </c>
      <c r="F149" s="103"/>
      <c r="G149" s="103"/>
      <c r="H149" s="103"/>
      <c r="I149" s="103"/>
      <c r="J149" s="103"/>
      <c r="K149" s="103"/>
      <c r="L149" s="101"/>
      <c r="M149" s="101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</row>
    <row r="150" spans="1:31" x14ac:dyDescent="0.25">
      <c r="A150" s="125" t="s">
        <v>113</v>
      </c>
      <c r="B150" s="126">
        <v>0</v>
      </c>
      <c r="C150" s="108" t="e">
        <f t="shared" si="25"/>
        <v>#DIV/0!</v>
      </c>
      <c r="D150" s="125">
        <v>0</v>
      </c>
      <c r="E150" s="109" t="e">
        <f t="shared" si="26"/>
        <v>#DIV/0!</v>
      </c>
      <c r="F150" s="103"/>
      <c r="G150" s="103"/>
      <c r="H150" s="103"/>
      <c r="I150" s="103"/>
      <c r="J150" s="103"/>
      <c r="K150" s="103"/>
      <c r="L150" s="101"/>
      <c r="M150" s="101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02"/>
      <c r="AE150" s="102"/>
    </row>
    <row r="151" spans="1:31" x14ac:dyDescent="0.25">
      <c r="A151" s="125" t="s">
        <v>114</v>
      </c>
      <c r="B151" s="126">
        <v>0</v>
      </c>
      <c r="C151" s="108" t="e">
        <f t="shared" si="25"/>
        <v>#DIV/0!</v>
      </c>
      <c r="D151" s="125">
        <v>0</v>
      </c>
      <c r="E151" s="109" t="e">
        <f t="shared" si="26"/>
        <v>#DIV/0!</v>
      </c>
      <c r="F151" s="103"/>
      <c r="G151" s="103"/>
      <c r="H151" s="103"/>
      <c r="I151" s="103"/>
      <c r="J151" s="103"/>
      <c r="K151" s="103"/>
      <c r="L151" s="101"/>
      <c r="M151" s="101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102"/>
      <c r="AC151" s="102"/>
      <c r="AD151" s="102"/>
      <c r="AE151" s="102"/>
    </row>
    <row r="152" spans="1:31" x14ac:dyDescent="0.25">
      <c r="A152" s="125" t="s">
        <v>115</v>
      </c>
      <c r="B152" s="126">
        <v>0</v>
      </c>
      <c r="C152" s="108" t="e">
        <f t="shared" si="25"/>
        <v>#DIV/0!</v>
      </c>
      <c r="D152" s="125">
        <v>0</v>
      </c>
      <c r="E152" s="109" t="e">
        <f t="shared" si="26"/>
        <v>#DIV/0!</v>
      </c>
      <c r="F152" s="103"/>
      <c r="G152" s="103"/>
      <c r="H152" s="103"/>
      <c r="I152" s="103"/>
      <c r="J152" s="103"/>
      <c r="K152" s="103"/>
      <c r="L152" s="101"/>
      <c r="M152" s="101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2"/>
      <c r="AE152" s="102"/>
    </row>
    <row r="153" spans="1:31" x14ac:dyDescent="0.25">
      <c r="A153" s="125" t="s">
        <v>116</v>
      </c>
      <c r="B153" s="126">
        <v>0</v>
      </c>
      <c r="C153" s="108" t="e">
        <f t="shared" si="25"/>
        <v>#DIV/0!</v>
      </c>
      <c r="D153" s="125">
        <v>0</v>
      </c>
      <c r="E153" s="109" t="e">
        <f t="shared" si="26"/>
        <v>#DIV/0!</v>
      </c>
      <c r="F153" s="103"/>
      <c r="G153" s="103"/>
      <c r="H153" s="103"/>
      <c r="I153" s="103"/>
      <c r="J153" s="103"/>
      <c r="K153" s="103"/>
      <c r="L153" s="101"/>
      <c r="M153" s="101"/>
      <c r="N153" s="102"/>
      <c r="O153" s="102"/>
      <c r="P153" s="102"/>
      <c r="Q153" s="102"/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  <c r="AB153" s="102"/>
      <c r="AC153" s="102"/>
      <c r="AD153" s="102"/>
      <c r="AE153" s="102"/>
    </row>
    <row r="154" spans="1:31" x14ac:dyDescent="0.25">
      <c r="A154" s="125" t="s">
        <v>117</v>
      </c>
      <c r="B154" s="126">
        <v>0</v>
      </c>
      <c r="C154" s="108" t="e">
        <f t="shared" si="25"/>
        <v>#DIV/0!</v>
      </c>
      <c r="D154" s="125">
        <v>0</v>
      </c>
      <c r="E154" s="109" t="e">
        <f t="shared" si="26"/>
        <v>#DIV/0!</v>
      </c>
      <c r="F154" s="103"/>
      <c r="G154" s="103"/>
      <c r="H154" s="103"/>
      <c r="I154" s="103"/>
      <c r="J154" s="103"/>
      <c r="K154" s="103"/>
      <c r="L154" s="101"/>
      <c r="M154" s="101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2"/>
      <c r="AE154" s="102"/>
    </row>
    <row r="155" spans="1:31" x14ac:dyDescent="0.25">
      <c r="A155" s="125" t="s">
        <v>118</v>
      </c>
      <c r="B155" s="126">
        <v>0</v>
      </c>
      <c r="C155" s="108" t="e">
        <f t="shared" si="25"/>
        <v>#DIV/0!</v>
      </c>
      <c r="D155" s="125">
        <v>0</v>
      </c>
      <c r="E155" s="109" t="e">
        <f t="shared" si="26"/>
        <v>#DIV/0!</v>
      </c>
      <c r="F155" s="103"/>
      <c r="G155" s="103"/>
      <c r="H155" s="103"/>
      <c r="I155" s="103"/>
      <c r="J155" s="103"/>
      <c r="K155" s="103"/>
      <c r="L155" s="101"/>
      <c r="M155" s="101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102"/>
      <c r="AB155" s="102"/>
      <c r="AC155" s="102"/>
      <c r="AD155" s="102"/>
      <c r="AE155" s="102"/>
    </row>
    <row r="156" spans="1:31" x14ac:dyDescent="0.25">
      <c r="A156" s="125" t="s">
        <v>119</v>
      </c>
      <c r="B156" s="126">
        <v>0</v>
      </c>
      <c r="C156" s="108" t="e">
        <f t="shared" si="25"/>
        <v>#DIV/0!</v>
      </c>
      <c r="D156" s="125">
        <v>0</v>
      </c>
      <c r="E156" s="109" t="e">
        <f t="shared" si="26"/>
        <v>#DIV/0!</v>
      </c>
      <c r="F156" s="103"/>
      <c r="G156" s="103"/>
      <c r="H156" s="103"/>
      <c r="I156" s="103"/>
      <c r="J156" s="103"/>
      <c r="K156" s="103"/>
      <c r="L156" s="101"/>
      <c r="M156" s="101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2"/>
      <c r="Z156" s="102"/>
      <c r="AA156" s="102"/>
      <c r="AB156" s="102"/>
      <c r="AC156" s="102"/>
      <c r="AD156" s="102"/>
      <c r="AE156" s="102"/>
    </row>
    <row r="157" spans="1:31" x14ac:dyDescent="0.25">
      <c r="A157" s="125" t="s">
        <v>120</v>
      </c>
      <c r="B157" s="126">
        <v>0</v>
      </c>
      <c r="C157" s="108" t="e">
        <f t="shared" si="25"/>
        <v>#DIV/0!</v>
      </c>
      <c r="D157" s="125">
        <v>0</v>
      </c>
      <c r="E157" s="109" t="e">
        <f t="shared" si="26"/>
        <v>#DIV/0!</v>
      </c>
      <c r="F157" s="103"/>
      <c r="G157" s="103"/>
      <c r="H157" s="103"/>
      <c r="I157" s="103"/>
      <c r="J157" s="103"/>
      <c r="K157" s="103"/>
      <c r="L157" s="101"/>
      <c r="M157" s="101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2"/>
      <c r="Z157" s="102"/>
      <c r="AA157" s="102"/>
      <c r="AB157" s="102"/>
      <c r="AC157" s="102"/>
      <c r="AD157" s="102"/>
      <c r="AE157" s="102"/>
    </row>
    <row r="158" spans="1:31" x14ac:dyDescent="0.25">
      <c r="A158" s="125" t="s">
        <v>121</v>
      </c>
      <c r="B158" s="126">
        <v>0</v>
      </c>
      <c r="C158" s="108" t="e">
        <f t="shared" si="25"/>
        <v>#DIV/0!</v>
      </c>
      <c r="D158" s="125">
        <v>0</v>
      </c>
      <c r="E158" s="109" t="e">
        <f t="shared" si="26"/>
        <v>#DIV/0!</v>
      </c>
      <c r="F158" s="103"/>
      <c r="G158" s="103"/>
      <c r="H158" s="103"/>
      <c r="I158" s="103"/>
      <c r="J158" s="103"/>
      <c r="K158" s="103"/>
      <c r="L158" s="101"/>
      <c r="M158" s="101"/>
      <c r="N158" s="102"/>
      <c r="O158" s="102"/>
      <c r="P158" s="102"/>
      <c r="Q158" s="102"/>
      <c r="R158" s="102"/>
      <c r="S158" s="102"/>
      <c r="T158" s="102"/>
      <c r="U158" s="102"/>
      <c r="V158" s="102"/>
      <c r="W158" s="102"/>
      <c r="X158" s="102"/>
      <c r="Y158" s="102"/>
      <c r="Z158" s="102"/>
      <c r="AA158" s="102"/>
      <c r="AB158" s="102"/>
      <c r="AC158" s="102"/>
      <c r="AD158" s="102"/>
      <c r="AE158" s="102"/>
    </row>
    <row r="159" spans="1:31" x14ac:dyDescent="0.25">
      <c r="A159" s="125" t="s">
        <v>122</v>
      </c>
      <c r="B159" s="126">
        <v>0</v>
      </c>
      <c r="C159" s="108" t="e">
        <f t="shared" si="25"/>
        <v>#DIV/0!</v>
      </c>
      <c r="D159" s="125">
        <v>0</v>
      </c>
      <c r="E159" s="109" t="e">
        <f t="shared" si="26"/>
        <v>#DIV/0!</v>
      </c>
      <c r="F159" s="103"/>
      <c r="G159" s="103"/>
      <c r="H159" s="103"/>
      <c r="I159" s="103"/>
      <c r="J159" s="103"/>
      <c r="K159" s="103"/>
      <c r="L159" s="101"/>
      <c r="M159" s="101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102"/>
      <c r="AB159" s="102"/>
      <c r="AC159" s="102"/>
      <c r="AD159" s="102"/>
      <c r="AE159" s="102"/>
    </row>
    <row r="160" spans="1:31" x14ac:dyDescent="0.25">
      <c r="A160" s="125" t="s">
        <v>123</v>
      </c>
      <c r="B160" s="126">
        <v>0</v>
      </c>
      <c r="C160" s="108" t="e">
        <f t="shared" si="25"/>
        <v>#DIV/0!</v>
      </c>
      <c r="D160" s="125">
        <v>0</v>
      </c>
      <c r="E160" s="109" t="e">
        <f t="shared" si="26"/>
        <v>#DIV/0!</v>
      </c>
      <c r="F160" s="103"/>
      <c r="G160" s="103"/>
      <c r="H160" s="103"/>
      <c r="I160" s="103"/>
      <c r="J160" s="103"/>
      <c r="K160" s="103"/>
      <c r="L160" s="101"/>
      <c r="M160" s="101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2"/>
      <c r="AE160" s="102"/>
    </row>
    <row r="161" spans="1:41" x14ac:dyDescent="0.25">
      <c r="A161" s="125" t="s">
        <v>124</v>
      </c>
      <c r="B161" s="126">
        <v>0</v>
      </c>
      <c r="C161" s="108" t="e">
        <f t="shared" si="25"/>
        <v>#DIV/0!</v>
      </c>
      <c r="D161" s="125">
        <v>0</v>
      </c>
      <c r="E161" s="109" t="e">
        <f t="shared" si="26"/>
        <v>#DIV/0!</v>
      </c>
      <c r="F161" s="103"/>
      <c r="G161" s="103"/>
      <c r="H161" s="103"/>
      <c r="I161" s="103"/>
      <c r="J161" s="103"/>
      <c r="K161" s="103"/>
      <c r="L161" s="101"/>
      <c r="M161" s="101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2"/>
      <c r="AE161" s="102"/>
    </row>
    <row r="162" spans="1:41" x14ac:dyDescent="0.25">
      <c r="A162" s="125" t="s">
        <v>125</v>
      </c>
      <c r="B162" s="126">
        <v>0</v>
      </c>
      <c r="C162" s="108" t="e">
        <f t="shared" si="25"/>
        <v>#DIV/0!</v>
      </c>
      <c r="D162" s="125">
        <v>0</v>
      </c>
      <c r="E162" s="109" t="e">
        <f t="shared" si="26"/>
        <v>#DIV/0!</v>
      </c>
      <c r="F162" s="103"/>
      <c r="G162" s="103"/>
      <c r="H162" s="103"/>
      <c r="I162" s="103"/>
      <c r="J162" s="103"/>
      <c r="K162" s="103"/>
      <c r="L162" s="101"/>
      <c r="M162" s="101"/>
      <c r="N162" s="102"/>
      <c r="O162" s="102"/>
      <c r="P162" s="102"/>
      <c r="Q162" s="102"/>
      <c r="R162" s="102"/>
      <c r="S162" s="102"/>
      <c r="T162" s="102"/>
      <c r="U162" s="102"/>
      <c r="V162" s="102"/>
      <c r="W162" s="102"/>
      <c r="X162" s="102"/>
      <c r="Y162" s="102"/>
      <c r="Z162" s="102"/>
      <c r="AA162" s="102"/>
      <c r="AB162" s="102"/>
      <c r="AC162" s="102"/>
      <c r="AD162" s="102"/>
      <c r="AE162" s="102"/>
    </row>
    <row r="163" spans="1:41" x14ac:dyDescent="0.25">
      <c r="A163" s="125" t="s">
        <v>126</v>
      </c>
      <c r="B163" s="126">
        <v>0</v>
      </c>
      <c r="C163" s="108" t="e">
        <f t="shared" si="25"/>
        <v>#DIV/0!</v>
      </c>
      <c r="D163" s="125">
        <v>0</v>
      </c>
      <c r="E163" s="109" t="e">
        <f t="shared" si="26"/>
        <v>#DIV/0!</v>
      </c>
      <c r="F163" s="103"/>
      <c r="G163" s="103"/>
      <c r="H163" s="103"/>
      <c r="I163" s="103"/>
      <c r="J163" s="103"/>
      <c r="K163" s="103"/>
      <c r="L163" s="101"/>
      <c r="M163" s="101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102"/>
      <c r="AB163" s="102"/>
      <c r="AC163" s="102"/>
      <c r="AD163" s="102"/>
      <c r="AE163" s="102"/>
    </row>
    <row r="164" spans="1:41" x14ac:dyDescent="0.25">
      <c r="A164" s="125" t="s">
        <v>127</v>
      </c>
      <c r="B164" s="126">
        <v>0</v>
      </c>
      <c r="C164" s="108" t="e">
        <f t="shared" si="25"/>
        <v>#DIV/0!</v>
      </c>
      <c r="D164" s="125">
        <v>0</v>
      </c>
      <c r="E164" s="109" t="e">
        <f t="shared" si="26"/>
        <v>#DIV/0!</v>
      </c>
      <c r="F164" s="103"/>
      <c r="G164" s="103"/>
      <c r="H164" s="103"/>
      <c r="I164" s="103"/>
      <c r="J164" s="103"/>
      <c r="K164" s="103"/>
      <c r="L164" s="101"/>
      <c r="M164" s="101"/>
      <c r="N164" s="102"/>
      <c r="O164" s="102"/>
      <c r="P164" s="102"/>
      <c r="Q164" s="102"/>
      <c r="R164" s="102"/>
      <c r="S164" s="102"/>
      <c r="T164" s="102"/>
      <c r="U164" s="102"/>
      <c r="V164" s="102"/>
      <c r="W164" s="102"/>
      <c r="X164" s="102"/>
      <c r="Y164" s="102"/>
      <c r="Z164" s="102"/>
      <c r="AA164" s="102"/>
      <c r="AB164" s="102"/>
      <c r="AC164" s="102"/>
      <c r="AD164" s="102"/>
      <c r="AE164" s="102"/>
    </row>
    <row r="165" spans="1:41" x14ac:dyDescent="0.25">
      <c r="A165" s="106"/>
      <c r="B165" s="107"/>
      <c r="C165" s="108" t="e">
        <f t="shared" si="25"/>
        <v>#DIV/0!</v>
      </c>
      <c r="D165" s="106"/>
      <c r="E165" s="109" t="e">
        <f t="shared" si="26"/>
        <v>#DIV/0!</v>
      </c>
      <c r="F165" s="103"/>
      <c r="G165" s="103"/>
      <c r="H165" s="103"/>
      <c r="I165" s="103"/>
      <c r="J165" s="103"/>
      <c r="K165" s="103"/>
      <c r="L165" s="101"/>
      <c r="M165" s="101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2"/>
      <c r="Z165" s="102"/>
      <c r="AA165" s="102"/>
      <c r="AB165" s="102"/>
      <c r="AC165" s="102"/>
      <c r="AD165" s="102"/>
      <c r="AE165" s="102"/>
    </row>
    <row r="166" spans="1:41" x14ac:dyDescent="0.25">
      <c r="A166" s="110" t="s">
        <v>90</v>
      </c>
      <c r="B166" s="111">
        <f>SUM(B135:B165)</f>
        <v>0</v>
      </c>
      <c r="C166" s="112"/>
      <c r="D166" s="113"/>
      <c r="E166" s="114" t="e">
        <f>SUM(E135:E165)</f>
        <v>#DIV/0!</v>
      </c>
      <c r="F166" s="115"/>
      <c r="G166" s="115"/>
      <c r="H166" s="115"/>
      <c r="I166" s="115"/>
      <c r="J166" s="115"/>
      <c r="K166" s="115"/>
      <c r="L166" s="102"/>
      <c r="M166" s="102"/>
      <c r="N166" s="102"/>
      <c r="O166" s="102"/>
      <c r="P166" s="102"/>
      <c r="Q166" s="102"/>
      <c r="R166" s="102"/>
      <c r="S166" s="102"/>
      <c r="T166" s="102"/>
      <c r="U166" s="102"/>
      <c r="V166" s="102"/>
      <c r="W166" s="102"/>
      <c r="X166" s="102"/>
      <c r="Y166" s="102"/>
      <c r="Z166" s="102"/>
      <c r="AA166" s="102"/>
      <c r="AB166" s="102"/>
      <c r="AC166" s="102"/>
      <c r="AD166" s="102"/>
      <c r="AE166" s="102"/>
    </row>
    <row r="167" spans="1:41" x14ac:dyDescent="0.2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2"/>
      <c r="AB167" s="102"/>
      <c r="AC167" s="102"/>
      <c r="AD167" s="102"/>
      <c r="AE167" s="102"/>
    </row>
    <row r="168" spans="1:41" x14ac:dyDescent="0.25">
      <c r="A168" s="205" t="s">
        <v>128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2"/>
      <c r="Z168" s="102"/>
      <c r="AA168" s="102"/>
      <c r="AB168" s="102"/>
      <c r="AC168" s="102"/>
      <c r="AD168" s="102"/>
      <c r="AE168" s="102"/>
    </row>
    <row r="169" spans="1:41" x14ac:dyDescent="0.25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02"/>
      <c r="M169" s="102"/>
      <c r="N169" s="102"/>
      <c r="O169" s="102"/>
      <c r="P169" s="102"/>
      <c r="Q169" s="102"/>
      <c r="R169" s="102"/>
      <c r="S169" s="102"/>
      <c r="T169" s="102"/>
      <c r="U169" s="102"/>
      <c r="V169" s="102"/>
      <c r="W169" s="102"/>
      <c r="X169" s="102"/>
      <c r="Y169" s="102"/>
      <c r="Z169" s="102"/>
      <c r="AA169" s="102"/>
      <c r="AB169" s="102"/>
      <c r="AC169" s="102"/>
      <c r="AD169" s="102"/>
      <c r="AE169" s="102"/>
      <c r="AF169" s="117" t="e">
        <f>IF(E166-AE171&gt;0,E166-AE171,0)</f>
        <v>#DIV/0!</v>
      </c>
    </row>
    <row r="170" spans="1:41" x14ac:dyDescent="0.25">
      <c r="A170" s="206" t="s">
        <v>129</v>
      </c>
      <c r="B170" s="208" t="s">
        <v>130</v>
      </c>
      <c r="C170" s="209"/>
      <c r="D170" s="209"/>
      <c r="E170" s="209"/>
      <c r="F170" s="209"/>
      <c r="G170" s="209"/>
      <c r="H170" s="209"/>
      <c r="I170" s="209"/>
      <c r="J170" s="209"/>
      <c r="K170" s="209"/>
      <c r="L170" s="209"/>
      <c r="M170" s="209"/>
      <c r="N170" s="209"/>
      <c r="O170" s="209"/>
      <c r="P170" s="209"/>
      <c r="Q170" s="209"/>
      <c r="R170" s="209"/>
      <c r="S170" s="209"/>
      <c r="T170" s="209"/>
      <c r="U170" s="209"/>
      <c r="V170" s="209"/>
      <c r="W170" s="209"/>
      <c r="X170" s="209"/>
      <c r="Y170" s="209"/>
      <c r="Z170" s="209"/>
      <c r="AA170" s="209"/>
      <c r="AB170" s="209"/>
      <c r="AC170" s="209"/>
      <c r="AD170" s="209"/>
      <c r="AE170" s="209"/>
      <c r="AF170" s="210" t="s">
        <v>131</v>
      </c>
      <c r="AG170" s="210"/>
      <c r="AH170" s="210"/>
      <c r="AI170" s="210"/>
      <c r="AJ170" s="210"/>
      <c r="AK170" s="210"/>
      <c r="AL170" s="210"/>
      <c r="AM170" s="210"/>
      <c r="AN170" s="210"/>
      <c r="AO170" s="211"/>
    </row>
    <row r="171" spans="1:41" x14ac:dyDescent="0.25">
      <c r="A171" s="207"/>
      <c r="B171" s="118">
        <v>1</v>
      </c>
      <c r="C171" s="118">
        <f>B171+1</f>
        <v>2</v>
      </c>
      <c r="D171" s="118">
        <f t="shared" ref="D171:AE171" si="27">C171+1</f>
        <v>3</v>
      </c>
      <c r="E171" s="118">
        <f t="shared" si="27"/>
        <v>4</v>
      </c>
      <c r="F171" s="118">
        <f t="shared" si="27"/>
        <v>5</v>
      </c>
      <c r="G171" s="118">
        <f t="shared" si="27"/>
        <v>6</v>
      </c>
      <c r="H171" s="118">
        <f t="shared" si="27"/>
        <v>7</v>
      </c>
      <c r="I171" s="118">
        <f t="shared" si="27"/>
        <v>8</v>
      </c>
      <c r="J171" s="118">
        <f t="shared" si="27"/>
        <v>9</v>
      </c>
      <c r="K171" s="118">
        <f t="shared" si="27"/>
        <v>10</v>
      </c>
      <c r="L171" s="118">
        <f t="shared" si="27"/>
        <v>11</v>
      </c>
      <c r="M171" s="118">
        <f t="shared" si="27"/>
        <v>12</v>
      </c>
      <c r="N171" s="118">
        <f t="shared" si="27"/>
        <v>13</v>
      </c>
      <c r="O171" s="118">
        <f t="shared" si="27"/>
        <v>14</v>
      </c>
      <c r="P171" s="118">
        <f t="shared" si="27"/>
        <v>15</v>
      </c>
      <c r="Q171" s="118">
        <f t="shared" si="27"/>
        <v>16</v>
      </c>
      <c r="R171" s="118">
        <f t="shared" si="27"/>
        <v>17</v>
      </c>
      <c r="S171" s="118">
        <f t="shared" si="27"/>
        <v>18</v>
      </c>
      <c r="T171" s="118">
        <f t="shared" si="27"/>
        <v>19</v>
      </c>
      <c r="U171" s="118">
        <f t="shared" si="27"/>
        <v>20</v>
      </c>
      <c r="V171" s="118">
        <f t="shared" si="27"/>
        <v>21</v>
      </c>
      <c r="W171" s="118">
        <f t="shared" si="27"/>
        <v>22</v>
      </c>
      <c r="X171" s="118">
        <f t="shared" si="27"/>
        <v>23</v>
      </c>
      <c r="Y171" s="118">
        <f t="shared" si="27"/>
        <v>24</v>
      </c>
      <c r="Z171" s="118">
        <f t="shared" si="27"/>
        <v>25</v>
      </c>
      <c r="AA171" s="118">
        <f t="shared" si="27"/>
        <v>26</v>
      </c>
      <c r="AB171" s="118">
        <f t="shared" si="27"/>
        <v>27</v>
      </c>
      <c r="AC171" s="118">
        <f t="shared" si="27"/>
        <v>28</v>
      </c>
      <c r="AD171" s="118">
        <f t="shared" si="27"/>
        <v>29</v>
      </c>
      <c r="AE171" s="118">
        <f t="shared" si="27"/>
        <v>30</v>
      </c>
      <c r="AF171" s="118" t="e">
        <f>IF($AF$169&gt;0,IF(AND(0&lt;AE171,AE171&lt;$AF$169),AE171+1,0),0)</f>
        <v>#DIV/0!</v>
      </c>
      <c r="AG171" s="118" t="e">
        <f t="shared" ref="AG171:AO171" si="28">IF($AF$169&gt;0,IF(AND(0&lt;AF171,AF171&lt;$AF$169),AF171+1,0),0)</f>
        <v>#DIV/0!</v>
      </c>
      <c r="AH171" s="118" t="e">
        <f t="shared" si="28"/>
        <v>#DIV/0!</v>
      </c>
      <c r="AI171" s="118" t="e">
        <f t="shared" si="28"/>
        <v>#DIV/0!</v>
      </c>
      <c r="AJ171" s="118" t="e">
        <f t="shared" si="28"/>
        <v>#DIV/0!</v>
      </c>
      <c r="AK171" s="118" t="e">
        <f t="shared" si="28"/>
        <v>#DIV/0!</v>
      </c>
      <c r="AL171" s="118" t="e">
        <f t="shared" si="28"/>
        <v>#DIV/0!</v>
      </c>
      <c r="AM171" s="118" t="e">
        <f t="shared" si="28"/>
        <v>#DIV/0!</v>
      </c>
      <c r="AN171" s="118" t="e">
        <f t="shared" si="28"/>
        <v>#DIV/0!</v>
      </c>
      <c r="AO171" s="118" t="e">
        <f t="shared" si="28"/>
        <v>#DIV/0!</v>
      </c>
    </row>
    <row r="172" spans="1:41" x14ac:dyDescent="0.25">
      <c r="A172" s="119" t="s">
        <v>91</v>
      </c>
      <c r="B172" s="120">
        <f t="shared" ref="B172:AD172" si="29">C119-C121</f>
        <v>0</v>
      </c>
      <c r="C172" s="120">
        <f t="shared" si="29"/>
        <v>0</v>
      </c>
      <c r="D172" s="120">
        <f t="shared" si="29"/>
        <v>0</v>
      </c>
      <c r="E172" s="120">
        <f t="shared" si="29"/>
        <v>0</v>
      </c>
      <c r="F172" s="120">
        <f t="shared" si="29"/>
        <v>0</v>
      </c>
      <c r="G172" s="120">
        <f t="shared" si="29"/>
        <v>0</v>
      </c>
      <c r="H172" s="120">
        <f t="shared" si="29"/>
        <v>0</v>
      </c>
      <c r="I172" s="120">
        <f t="shared" si="29"/>
        <v>0</v>
      </c>
      <c r="J172" s="120">
        <f t="shared" si="29"/>
        <v>0</v>
      </c>
      <c r="K172" s="120">
        <f t="shared" si="29"/>
        <v>0</v>
      </c>
      <c r="L172" s="120">
        <f t="shared" si="29"/>
        <v>0</v>
      </c>
      <c r="M172" s="120">
        <f t="shared" si="29"/>
        <v>0</v>
      </c>
      <c r="N172" s="120">
        <f t="shared" si="29"/>
        <v>0</v>
      </c>
      <c r="O172" s="120">
        <f t="shared" si="29"/>
        <v>0</v>
      </c>
      <c r="P172" s="120">
        <f t="shared" si="29"/>
        <v>0</v>
      </c>
      <c r="Q172" s="120">
        <f t="shared" si="29"/>
        <v>0</v>
      </c>
      <c r="R172" s="120">
        <f t="shared" si="29"/>
        <v>0</v>
      </c>
      <c r="S172" s="120">
        <f t="shared" si="29"/>
        <v>0</v>
      </c>
      <c r="T172" s="120">
        <f t="shared" si="29"/>
        <v>0</v>
      </c>
      <c r="U172" s="120">
        <f t="shared" si="29"/>
        <v>0</v>
      </c>
      <c r="V172" s="120">
        <f t="shared" si="29"/>
        <v>0</v>
      </c>
      <c r="W172" s="120">
        <f t="shared" si="29"/>
        <v>0</v>
      </c>
      <c r="X172" s="120">
        <f t="shared" si="29"/>
        <v>0</v>
      </c>
      <c r="Y172" s="120">
        <f t="shared" si="29"/>
        <v>0</v>
      </c>
      <c r="Z172" s="120">
        <f t="shared" si="29"/>
        <v>0</v>
      </c>
      <c r="AA172" s="120">
        <f t="shared" si="29"/>
        <v>0</v>
      </c>
      <c r="AB172" s="120">
        <f t="shared" si="29"/>
        <v>0</v>
      </c>
      <c r="AC172" s="120">
        <f t="shared" si="29"/>
        <v>0</v>
      </c>
      <c r="AD172" s="120">
        <f t="shared" si="29"/>
        <v>0</v>
      </c>
      <c r="AE172" s="120">
        <f t="shared" ref="AE172" si="30">N(AND(AE171&gt;0,$O$78&gt;0)*$O$78)</f>
        <v>0</v>
      </c>
      <c r="AF172" s="120" t="e">
        <f>N(AND(AF171&gt;0,$AF$169&gt;0)*$AF$169)</f>
        <v>#DIV/0!</v>
      </c>
      <c r="AG172" s="120" t="e">
        <f t="shared" ref="AG172:AO172" si="31">N(AND(AG171&gt;0,$AE$72&gt;0)*$AE$72)</f>
        <v>#DIV/0!</v>
      </c>
      <c r="AH172" s="120" t="e">
        <f t="shared" si="31"/>
        <v>#DIV/0!</v>
      </c>
      <c r="AI172" s="120" t="e">
        <f t="shared" si="31"/>
        <v>#DIV/0!</v>
      </c>
      <c r="AJ172" s="120" t="e">
        <f t="shared" si="31"/>
        <v>#DIV/0!</v>
      </c>
      <c r="AK172" s="120" t="e">
        <f t="shared" si="31"/>
        <v>#DIV/0!</v>
      </c>
      <c r="AL172" s="120" t="e">
        <f t="shared" si="31"/>
        <v>#DIV/0!</v>
      </c>
      <c r="AM172" s="120" t="e">
        <f t="shared" si="31"/>
        <v>#DIV/0!</v>
      </c>
      <c r="AN172" s="120" t="e">
        <f t="shared" si="31"/>
        <v>#DIV/0!</v>
      </c>
      <c r="AO172" s="120" t="e">
        <f t="shared" si="31"/>
        <v>#DIV/0!</v>
      </c>
    </row>
    <row r="173" spans="1:41" x14ac:dyDescent="0.25">
      <c r="A173" s="119" t="s">
        <v>132</v>
      </c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02"/>
      <c r="P173" s="121"/>
      <c r="Q173" s="12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102"/>
      <c r="AD173" s="102"/>
      <c r="AE173" s="102"/>
      <c r="AF173" s="123">
        <f>IF(AF119-AF121&gt;0,NPV(4%,AF172:AO172),0)</f>
        <v>0</v>
      </c>
      <c r="AG173" s="102"/>
      <c r="AH173" s="102"/>
      <c r="AI173" s="102"/>
      <c r="AJ173" s="102"/>
      <c r="AK173" s="102"/>
      <c r="AL173" s="102"/>
      <c r="AM173" s="102"/>
      <c r="AN173" s="102"/>
      <c r="AO173" s="102"/>
    </row>
    <row r="174" spans="1:41" x14ac:dyDescent="0.25">
      <c r="A174" s="114" t="s">
        <v>133</v>
      </c>
      <c r="B174" s="124">
        <f>SUM(B172:B173)</f>
        <v>0</v>
      </c>
      <c r="C174" s="124">
        <f>SUM(C172:C173)</f>
        <v>0</v>
      </c>
      <c r="D174" s="124">
        <f>SUM(D172:D173)</f>
        <v>0</v>
      </c>
      <c r="E174" s="124">
        <f>SUM(E172:E173)</f>
        <v>0</v>
      </c>
      <c r="F174" s="124">
        <f>SUM(F172:F173)</f>
        <v>0</v>
      </c>
      <c r="G174" s="124">
        <f t="shared" ref="G174:AE174" si="32">SUM(G172:G173)</f>
        <v>0</v>
      </c>
      <c r="H174" s="124">
        <f t="shared" si="32"/>
        <v>0</v>
      </c>
      <c r="I174" s="124">
        <f t="shared" si="32"/>
        <v>0</v>
      </c>
      <c r="J174" s="124">
        <f t="shared" si="32"/>
        <v>0</v>
      </c>
      <c r="K174" s="124">
        <f t="shared" si="32"/>
        <v>0</v>
      </c>
      <c r="L174" s="124">
        <f t="shared" si="32"/>
        <v>0</v>
      </c>
      <c r="M174" s="124">
        <f t="shared" si="32"/>
        <v>0</v>
      </c>
      <c r="N174" s="124">
        <f t="shared" si="32"/>
        <v>0</v>
      </c>
      <c r="O174" s="124">
        <f t="shared" si="32"/>
        <v>0</v>
      </c>
      <c r="P174" s="124">
        <f t="shared" si="32"/>
        <v>0</v>
      </c>
      <c r="Q174" s="124">
        <f t="shared" si="32"/>
        <v>0</v>
      </c>
      <c r="R174" s="124">
        <f t="shared" si="32"/>
        <v>0</v>
      </c>
      <c r="S174" s="124">
        <f t="shared" si="32"/>
        <v>0</v>
      </c>
      <c r="T174" s="124">
        <f t="shared" si="32"/>
        <v>0</v>
      </c>
      <c r="U174" s="124">
        <f t="shared" si="32"/>
        <v>0</v>
      </c>
      <c r="V174" s="124">
        <f t="shared" si="32"/>
        <v>0</v>
      </c>
      <c r="W174" s="124">
        <f t="shared" si="32"/>
        <v>0</v>
      </c>
      <c r="X174" s="124">
        <f t="shared" si="32"/>
        <v>0</v>
      </c>
      <c r="Y174" s="124">
        <f t="shared" si="32"/>
        <v>0</v>
      </c>
      <c r="Z174" s="124">
        <f t="shared" si="32"/>
        <v>0</v>
      </c>
      <c r="AA174" s="124">
        <f t="shared" si="32"/>
        <v>0</v>
      </c>
      <c r="AB174" s="124">
        <f t="shared" si="32"/>
        <v>0</v>
      </c>
      <c r="AC174" s="124">
        <f t="shared" si="32"/>
        <v>0</v>
      </c>
      <c r="AD174" s="124">
        <f t="shared" si="32"/>
        <v>0</v>
      </c>
      <c r="AE174" s="124">
        <f t="shared" si="32"/>
        <v>0</v>
      </c>
    </row>
  </sheetData>
  <mergeCells count="13">
    <mergeCell ref="A130:E130"/>
    <mergeCell ref="A168:K168"/>
    <mergeCell ref="A170:A171"/>
    <mergeCell ref="B170:AE170"/>
    <mergeCell ref="AF170:AO170"/>
    <mergeCell ref="A116:L116"/>
    <mergeCell ref="M116:X116"/>
    <mergeCell ref="Y116:AF116"/>
    <mergeCell ref="A1:K1"/>
    <mergeCell ref="A4:L4"/>
    <mergeCell ref="A5:AF5"/>
    <mergeCell ref="A46:L46"/>
    <mergeCell ref="A47:AF47"/>
  </mergeCells>
  <conditionalFormatting sqref="C113:AF113">
    <cfRule type="cellIs" dxfId="7" priority="1" operator="equal">
      <formula>"OK"</formula>
    </cfRule>
    <cfRule type="cellIs" dxfId="6" priority="2" operator="equal">
      <formula>"Nesustenabil"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opLeftCell="A31" zoomScale="85" zoomScaleNormal="85" workbookViewId="0">
      <selection activeCell="Q44" sqref="Q44:R44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v>0</v>
      </c>
      <c r="E10" s="61">
        <v>0</v>
      </c>
      <c r="F10" s="36">
        <f t="shared" si="3"/>
        <v>0</v>
      </c>
      <c r="G10" s="61">
        <v>0</v>
      </c>
      <c r="H10" s="61">
        <v>0</v>
      </c>
      <c r="I10" s="36">
        <f t="shared" ref="I10:I16" si="7">G10+H10</f>
        <v>0</v>
      </c>
      <c r="J10" s="36"/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v>0</v>
      </c>
      <c r="E11" s="61">
        <v>0</v>
      </c>
      <c r="F11" s="36">
        <f t="shared" si="3"/>
        <v>0</v>
      </c>
      <c r="G11" s="61">
        <v>0</v>
      </c>
      <c r="H11" s="61">
        <v>0</v>
      </c>
      <c r="I11" s="36">
        <f t="shared" si="7"/>
        <v>0</v>
      </c>
      <c r="J11" s="36"/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v>0</v>
      </c>
      <c r="E12" s="61">
        <v>0</v>
      </c>
      <c r="F12" s="36">
        <f t="shared" si="3"/>
        <v>0</v>
      </c>
      <c r="G12" s="61">
        <v>0</v>
      </c>
      <c r="H12" s="61">
        <v>0</v>
      </c>
      <c r="I12" s="36">
        <f t="shared" si="7"/>
        <v>0</v>
      </c>
      <c r="J12" s="36"/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v>0</v>
      </c>
      <c r="E13" s="61">
        <v>0</v>
      </c>
      <c r="F13" s="36">
        <f t="shared" si="3"/>
        <v>0</v>
      </c>
      <c r="G13" s="61">
        <v>0</v>
      </c>
      <c r="H13" s="61">
        <v>0</v>
      </c>
      <c r="I13" s="36">
        <f t="shared" si="7"/>
        <v>0</v>
      </c>
      <c r="J13" s="36"/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v>0</v>
      </c>
      <c r="E14" s="61">
        <v>0</v>
      </c>
      <c r="F14" s="36">
        <f t="shared" si="3"/>
        <v>0</v>
      </c>
      <c r="G14" s="61">
        <v>0</v>
      </c>
      <c r="H14" s="61">
        <v>0</v>
      </c>
      <c r="I14" s="36">
        <f t="shared" si="7"/>
        <v>0</v>
      </c>
      <c r="J14" s="36"/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v>0</v>
      </c>
      <c r="E15" s="61">
        <v>0</v>
      </c>
      <c r="F15" s="36">
        <f t="shared" si="3"/>
        <v>0</v>
      </c>
      <c r="G15" s="61">
        <v>0</v>
      </c>
      <c r="H15" s="61">
        <v>0</v>
      </c>
      <c r="I15" s="36">
        <f t="shared" si="7"/>
        <v>0</v>
      </c>
      <c r="J15" s="36"/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v>0</v>
      </c>
      <c r="E16" s="61">
        <v>0</v>
      </c>
      <c r="F16" s="36">
        <f t="shared" si="3"/>
        <v>0</v>
      </c>
      <c r="G16" s="61">
        <v>0</v>
      </c>
      <c r="H16" s="61">
        <v>0</v>
      </c>
      <c r="I16" s="36">
        <f t="shared" si="7"/>
        <v>0</v>
      </c>
      <c r="J16" s="36"/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4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v>0</v>
      </c>
      <c r="E20" s="61">
        <v>0</v>
      </c>
      <c r="F20" s="36">
        <f t="shared" si="11"/>
        <v>0</v>
      </c>
      <c r="G20" s="61">
        <v>0</v>
      </c>
      <c r="H20" s="61">
        <v>0</v>
      </c>
      <c r="I20" s="36">
        <f t="shared" ref="I20:I26" si="15">G20+H20</f>
        <v>0</v>
      </c>
      <c r="J20" s="36"/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v>0</v>
      </c>
      <c r="E21" s="61">
        <v>0</v>
      </c>
      <c r="F21" s="36">
        <f t="shared" si="11"/>
        <v>0</v>
      </c>
      <c r="G21" s="61">
        <v>0</v>
      </c>
      <c r="H21" s="61">
        <v>0</v>
      </c>
      <c r="I21" s="36">
        <f t="shared" si="15"/>
        <v>0</v>
      </c>
      <c r="J21" s="36"/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v>0</v>
      </c>
      <c r="E22" s="61">
        <v>0</v>
      </c>
      <c r="F22" s="36">
        <f t="shared" si="11"/>
        <v>0</v>
      </c>
      <c r="G22" s="61">
        <v>0</v>
      </c>
      <c r="H22" s="61">
        <v>0</v>
      </c>
      <c r="I22" s="36">
        <f t="shared" si="15"/>
        <v>0</v>
      </c>
      <c r="J22" s="36"/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v>0</v>
      </c>
      <c r="E23" s="61">
        <v>0</v>
      </c>
      <c r="F23" s="36">
        <f t="shared" si="11"/>
        <v>0</v>
      </c>
      <c r="G23" s="61">
        <v>0</v>
      </c>
      <c r="H23" s="61">
        <v>0</v>
      </c>
      <c r="I23" s="36">
        <f t="shared" si="15"/>
        <v>0</v>
      </c>
      <c r="J23" s="36"/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v>0</v>
      </c>
      <c r="E24" s="61">
        <v>0</v>
      </c>
      <c r="F24" s="36">
        <f t="shared" si="11"/>
        <v>0</v>
      </c>
      <c r="G24" s="61">
        <v>0</v>
      </c>
      <c r="H24" s="61">
        <v>0</v>
      </c>
      <c r="I24" s="36">
        <f t="shared" si="15"/>
        <v>0</v>
      </c>
      <c r="J24" s="36"/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v>0</v>
      </c>
      <c r="E25" s="61">
        <v>0</v>
      </c>
      <c r="F25" s="36">
        <f t="shared" si="11"/>
        <v>0</v>
      </c>
      <c r="G25" s="61">
        <v>0</v>
      </c>
      <c r="H25" s="61">
        <v>0</v>
      </c>
      <c r="I25" s="36">
        <f t="shared" si="15"/>
        <v>0</v>
      </c>
      <c r="J25" s="36"/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v>0</v>
      </c>
      <c r="E26" s="61">
        <v>0</v>
      </c>
      <c r="F26" s="36">
        <f t="shared" si="11"/>
        <v>0</v>
      </c>
      <c r="G26" s="61">
        <v>0</v>
      </c>
      <c r="H26" s="61">
        <v>0</v>
      </c>
      <c r="I26" s="36">
        <f t="shared" si="15"/>
        <v>0</v>
      </c>
      <c r="J26" s="36"/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v>0</v>
      </c>
      <c r="E30" s="61">
        <v>0</v>
      </c>
      <c r="F30" s="36">
        <f t="shared" si="11"/>
        <v>0</v>
      </c>
      <c r="G30" s="61">
        <v>0</v>
      </c>
      <c r="H30" s="61">
        <v>0</v>
      </c>
      <c r="I30" s="36">
        <f t="shared" ref="I30:I31" si="18">G30+H30</f>
        <v>0</v>
      </c>
      <c r="J30" s="36"/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v>0</v>
      </c>
      <c r="E31" s="61">
        <v>0</v>
      </c>
      <c r="F31" s="36">
        <f t="shared" si="11"/>
        <v>0</v>
      </c>
      <c r="G31" s="61">
        <v>0</v>
      </c>
      <c r="H31" s="61">
        <v>0</v>
      </c>
      <c r="I31" s="36">
        <f t="shared" si="18"/>
        <v>0</v>
      </c>
      <c r="J31" s="36"/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v>0</v>
      </c>
      <c r="E32" s="61">
        <v>0</v>
      </c>
      <c r="F32" s="36">
        <f t="shared" si="11"/>
        <v>0</v>
      </c>
      <c r="G32" s="61">
        <v>0</v>
      </c>
      <c r="H32" s="61">
        <v>0</v>
      </c>
      <c r="I32" s="36">
        <f>G32+H32</f>
        <v>0</v>
      </c>
      <c r="J32" s="36"/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v>0</v>
      </c>
      <c r="E33" s="61">
        <v>0</v>
      </c>
      <c r="F33" s="36">
        <f t="shared" si="11"/>
        <v>0</v>
      </c>
      <c r="G33" s="61">
        <v>0</v>
      </c>
      <c r="H33" s="61">
        <v>0</v>
      </c>
      <c r="I33" s="36">
        <f>G33+H33</f>
        <v>0</v>
      </c>
      <c r="J33" s="36"/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si="9"/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19">L29</f>
        <v>0</v>
      </c>
      <c r="M34" s="36">
        <f t="shared" si="19"/>
        <v>0</v>
      </c>
      <c r="N34" s="36">
        <f t="shared" si="19"/>
        <v>0</v>
      </c>
      <c r="O34" s="36">
        <f t="shared" si="19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0">F36+I36</f>
        <v>0</v>
      </c>
      <c r="D36" s="36">
        <f>D37+D38+D39</f>
        <v>0</v>
      </c>
      <c r="E36" s="36">
        <f>E37+E38+E39</f>
        <v>0</v>
      </c>
      <c r="F36" s="36">
        <f t="shared" ref="F36:F37" si="21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2">L37+L38+L39</f>
        <v>0</v>
      </c>
      <c r="M36" s="36">
        <f t="shared" si="22"/>
        <v>0</v>
      </c>
      <c r="N36" s="36">
        <f t="shared" si="22"/>
        <v>0</v>
      </c>
      <c r="O36" s="36">
        <f t="shared" si="22"/>
        <v>0</v>
      </c>
      <c r="P36" s="127" t="str">
        <f t="shared" ref="P36:P39" si="23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0"/>
        <v>0</v>
      </c>
      <c r="D37" s="61">
        <v>0</v>
      </c>
      <c r="E37" s="61">
        <v>0</v>
      </c>
      <c r="F37" s="36">
        <f t="shared" si="21"/>
        <v>0</v>
      </c>
      <c r="G37" s="61">
        <v>0</v>
      </c>
      <c r="H37" s="61">
        <v>0</v>
      </c>
      <c r="I37" s="36">
        <f>G37+H37</f>
        <v>0</v>
      </c>
      <c r="J37" s="36"/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127" t="str">
        <f t="shared" si="23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0"/>
        <v>0</v>
      </c>
      <c r="D38" s="61">
        <v>0</v>
      </c>
      <c r="E38" s="61">
        <v>0</v>
      </c>
      <c r="F38" s="36">
        <f>D38+E38</f>
        <v>0</v>
      </c>
      <c r="G38" s="61">
        <v>0</v>
      </c>
      <c r="H38" s="61">
        <v>0</v>
      </c>
      <c r="I38" s="36">
        <f>G38+H38</f>
        <v>0</v>
      </c>
      <c r="J38" s="36"/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127" t="str">
        <f t="shared" si="23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0"/>
        <v>0</v>
      </c>
      <c r="D39" s="61">
        <v>0</v>
      </c>
      <c r="E39" s="61">
        <v>0</v>
      </c>
      <c r="F39" s="36">
        <f t="shared" ref="F39" si="24">D39+E39</f>
        <v>0</v>
      </c>
      <c r="G39" s="61">
        <v>0</v>
      </c>
      <c r="H39" s="61">
        <v>0</v>
      </c>
      <c r="I39" s="36">
        <f t="shared" ref="I39" si="25">G39+H39</f>
        <v>0</v>
      </c>
      <c r="J39" s="36"/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127" t="str">
        <f t="shared" si="23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0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6">L36</f>
        <v>0</v>
      </c>
      <c r="M40" s="36">
        <f t="shared" si="26"/>
        <v>0</v>
      </c>
      <c r="N40" s="36">
        <f t="shared" si="26"/>
        <v>0</v>
      </c>
      <c r="O40" s="36">
        <f t="shared" si="26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6" si="27">F42+I42</f>
        <v>0</v>
      </c>
      <c r="D42" s="36">
        <f>D43+D45+D44</f>
        <v>0</v>
      </c>
      <c r="E42" s="36">
        <f>E43+E45+E44</f>
        <v>0</v>
      </c>
      <c r="F42" s="36">
        <f>D42+E42</f>
        <v>0</v>
      </c>
      <c r="G42" s="36">
        <f t="shared" ref="G42:H42" si="28">G43+G45+G44</f>
        <v>0</v>
      </c>
      <c r="H42" s="36">
        <f t="shared" si="28"/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3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7"/>
        <v>0</v>
      </c>
      <c r="D43" s="61">
        <v>0</v>
      </c>
      <c r="E43" s="61">
        <v>0</v>
      </c>
      <c r="F43" s="36">
        <f t="shared" ref="F43" si="31">D43+E43</f>
        <v>0</v>
      </c>
      <c r="G43" s="61">
        <v>0</v>
      </c>
      <c r="H43" s="61">
        <v>0</v>
      </c>
      <c r="I43" s="36">
        <f>G43+H43</f>
        <v>0</v>
      </c>
      <c r="J43" s="36"/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ref="C44" si="32">F44+I44</f>
        <v>0</v>
      </c>
      <c r="D44" s="61">
        <v>0</v>
      </c>
      <c r="E44" s="61">
        <v>0</v>
      </c>
      <c r="F44" s="36">
        <f t="shared" ref="F44" si="33">D44+E44</f>
        <v>0</v>
      </c>
      <c r="G44" s="61">
        <v>0</v>
      </c>
      <c r="H44" s="61">
        <v>0</v>
      </c>
      <c r="I44" s="36">
        <f>G44+H44</f>
        <v>0</v>
      </c>
      <c r="J44" s="36"/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127" t="str">
        <f t="shared" ref="P44" si="34">IF(C44=SUM(K44:O44),"ok","Eroare")</f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ref="C45" si="35">F45+I45</f>
        <v>0</v>
      </c>
      <c r="D45" s="61">
        <v>0</v>
      </c>
      <c r="E45" s="61">
        <v>0</v>
      </c>
      <c r="F45" s="36">
        <f t="shared" ref="F45" si="36">D45+E45</f>
        <v>0</v>
      </c>
      <c r="G45" s="61">
        <v>0</v>
      </c>
      <c r="H45" s="61">
        <v>0</v>
      </c>
      <c r="I45" s="36">
        <f>G45+H45</f>
        <v>0</v>
      </c>
      <c r="J45" s="36"/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127" t="str">
        <f t="shared" ref="P45" si="37">IF(C45=SUM(K45:O45),"ok","Eroare")</f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si="27"/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8">L42</f>
        <v>0</v>
      </c>
      <c r="M46" s="36">
        <f t="shared" si="38"/>
        <v>0</v>
      </c>
      <c r="N46" s="36">
        <f t="shared" si="38"/>
        <v>0</v>
      </c>
      <c r="O46" s="36">
        <f t="shared" si="38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146</v>
      </c>
      <c r="B48" s="35" t="s">
        <v>277</v>
      </c>
      <c r="C48" s="36">
        <f t="shared" ref="C48:C49" si="39">F48+I48</f>
        <v>0</v>
      </c>
      <c r="D48" s="61">
        <v>0</v>
      </c>
      <c r="E48" s="61">
        <v>0</v>
      </c>
      <c r="F48" s="36">
        <f t="shared" ref="F48" si="40">D48+E48</f>
        <v>0</v>
      </c>
      <c r="G48" s="61">
        <v>0</v>
      </c>
      <c r="H48" s="61">
        <v>0</v>
      </c>
      <c r="I48" s="36">
        <f t="shared" ref="I48" si="41">G48+H48</f>
        <v>0</v>
      </c>
      <c r="J48" s="36"/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286</v>
      </c>
      <c r="C49" s="36">
        <f t="shared" si="39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42">L48</f>
        <v>0</v>
      </c>
      <c r="M49" s="36">
        <f t="shared" si="42"/>
        <v>0</v>
      </c>
      <c r="N49" s="36">
        <f t="shared" si="42"/>
        <v>0</v>
      </c>
      <c r="O49" s="36">
        <f t="shared" si="42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 t="shared" ref="K50:O50" si="43">K17+K27+K34+K40+K46+K49</f>
        <v>0</v>
      </c>
      <c r="L50" s="136">
        <f t="shared" si="43"/>
        <v>0</v>
      </c>
      <c r="M50" s="136">
        <f t="shared" si="43"/>
        <v>0</v>
      </c>
      <c r="N50" s="136">
        <f t="shared" si="43"/>
        <v>0</v>
      </c>
      <c r="O50" s="136">
        <f t="shared" si="43"/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44">SUM(E63:E64)</f>
        <v>0</v>
      </c>
      <c r="F62" s="50">
        <f t="shared" si="44"/>
        <v>0</v>
      </c>
      <c r="G62" s="50">
        <f t="shared" si="44"/>
        <v>0</v>
      </c>
      <c r="H62" s="50">
        <f t="shared" si="44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180">
        <f>K52</f>
        <v>0</v>
      </c>
      <c r="E63" s="180">
        <f t="shared" ref="E63:H63" si="45">L52</f>
        <v>0</v>
      </c>
      <c r="F63" s="180">
        <f t="shared" si="45"/>
        <v>0</v>
      </c>
      <c r="G63" s="180">
        <f t="shared" si="45"/>
        <v>0</v>
      </c>
      <c r="H63" s="180">
        <f t="shared" si="45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180">
        <f>K51</f>
        <v>0</v>
      </c>
      <c r="E64" s="180">
        <f>L51</f>
        <v>0</v>
      </c>
      <c r="F64" s="180">
        <f>M51</f>
        <v>0</v>
      </c>
      <c r="G64" s="180">
        <f>N51</f>
        <v>0</v>
      </c>
      <c r="H64" s="180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46">SUM(E66:E67)</f>
        <v>0</v>
      </c>
      <c r="F65" s="50">
        <f t="shared" si="46"/>
        <v>0</v>
      </c>
      <c r="G65" s="50">
        <f t="shared" si="46"/>
        <v>0</v>
      </c>
      <c r="H65" s="50">
        <f t="shared" si="46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180">
        <f>D64-D66</f>
        <v>0</v>
      </c>
      <c r="E68" s="180">
        <f t="shared" ref="E68:H68" si="47">E64-E66</f>
        <v>0</v>
      </c>
      <c r="F68" s="180">
        <f t="shared" si="47"/>
        <v>0</v>
      </c>
      <c r="G68" s="180">
        <f t="shared" si="47"/>
        <v>0</v>
      </c>
      <c r="H68" s="180">
        <f t="shared" si="47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47:O47"/>
    <mergeCell ref="D60:H60"/>
    <mergeCell ref="B8:O8"/>
    <mergeCell ref="B18:O18"/>
    <mergeCell ref="B28:O28"/>
    <mergeCell ref="B35:O35"/>
    <mergeCell ref="B41:O41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  <pageSetup paperSize="9" scale="2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4"/>
  <sheetViews>
    <sheetView topLeftCell="A70" workbookViewId="0">
      <selection activeCell="C93" sqref="C93:G93"/>
    </sheetView>
  </sheetViews>
  <sheetFormatPr defaultColWidth="8.85546875" defaultRowHeight="15" x14ac:dyDescent="0.25"/>
  <cols>
    <col min="1" max="1" width="45.7109375" style="66" customWidth="1"/>
    <col min="2" max="7" width="15.5703125" style="9" customWidth="1"/>
    <col min="8" max="8" width="15.5703125" style="68" customWidth="1"/>
    <col min="9" max="15" width="15.5703125" style="9" customWidth="1"/>
    <col min="16" max="16" width="7.7109375" style="9" bestFit="1" customWidth="1"/>
    <col min="17" max="17" width="7.28515625" style="15" bestFit="1" customWidth="1"/>
    <col min="18" max="30" width="9.140625" style="69" customWidth="1"/>
    <col min="31" max="16384" width="8.85546875" style="17"/>
  </cols>
  <sheetData>
    <row r="1" spans="1:32" ht="54" customHeight="1" x14ac:dyDescent="0.25">
      <c r="A1" s="201" t="s">
        <v>164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67"/>
    </row>
    <row r="2" spans="1:32" ht="16.5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67"/>
    </row>
    <row r="3" spans="1:32" ht="20.25" x14ac:dyDescent="0.25">
      <c r="A3" s="72"/>
      <c r="B3" s="73"/>
      <c r="C3" s="73"/>
      <c r="I3" s="67"/>
      <c r="J3" s="67"/>
      <c r="K3" s="67"/>
      <c r="L3" s="67"/>
    </row>
    <row r="4" spans="1:32" ht="27.75" customHeight="1" x14ac:dyDescent="0.25">
      <c r="A4" s="199" t="s">
        <v>28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32" s="28" customFormat="1" ht="36" customHeight="1" x14ac:dyDescent="0.25">
      <c r="A5" s="202" t="s">
        <v>29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</row>
    <row r="6" spans="1:32" s="28" customFormat="1" ht="36" customHeight="1" x14ac:dyDescent="0.25">
      <c r="A6" s="74"/>
      <c r="B6" s="75"/>
      <c r="C6" s="76" t="str">
        <f>C50</f>
        <v>Implementare</v>
      </c>
      <c r="D6" s="76" t="str">
        <f t="shared" ref="D6:AF6" si="0">D50</f>
        <v>Implementare</v>
      </c>
      <c r="E6" s="76" t="str">
        <f t="shared" si="0"/>
        <v>Operare</v>
      </c>
      <c r="F6" s="76" t="str">
        <f t="shared" si="0"/>
        <v>Operare</v>
      </c>
      <c r="G6" s="76" t="str">
        <f t="shared" si="0"/>
        <v>Operare</v>
      </c>
      <c r="H6" s="76" t="str">
        <f t="shared" si="0"/>
        <v>Operare</v>
      </c>
      <c r="I6" s="76" t="str">
        <f t="shared" si="0"/>
        <v>Operare</v>
      </c>
      <c r="J6" s="76" t="str">
        <f t="shared" si="0"/>
        <v>Operare</v>
      </c>
      <c r="K6" s="76" t="str">
        <f t="shared" si="0"/>
        <v>Operare</v>
      </c>
      <c r="L6" s="76" t="str">
        <f t="shared" si="0"/>
        <v>Operare</v>
      </c>
      <c r="M6" s="76" t="str">
        <f t="shared" si="0"/>
        <v>Operare</v>
      </c>
      <c r="N6" s="76" t="str">
        <f t="shared" si="0"/>
        <v>Operare</v>
      </c>
      <c r="O6" s="76" t="str">
        <f t="shared" si="0"/>
        <v>Operare</v>
      </c>
      <c r="P6" s="76" t="str">
        <f t="shared" si="0"/>
        <v>Operare</v>
      </c>
      <c r="Q6" s="76" t="str">
        <f t="shared" si="0"/>
        <v>Operare</v>
      </c>
      <c r="R6" s="76" t="str">
        <f t="shared" si="0"/>
        <v>Operare</v>
      </c>
      <c r="S6" s="76" t="str">
        <f t="shared" si="0"/>
        <v>Operare</v>
      </c>
      <c r="T6" s="76" t="str">
        <f t="shared" si="0"/>
        <v>Operare</v>
      </c>
      <c r="U6" s="76" t="str">
        <f t="shared" si="0"/>
        <v>Operare</v>
      </c>
      <c r="V6" s="76" t="str">
        <f t="shared" si="0"/>
        <v>Operare</v>
      </c>
      <c r="W6" s="76" t="str">
        <f t="shared" si="0"/>
        <v>Operare</v>
      </c>
      <c r="X6" s="76" t="str">
        <f t="shared" si="0"/>
        <v>Operare</v>
      </c>
      <c r="Y6" s="76" t="str">
        <f t="shared" si="0"/>
        <v>Operare</v>
      </c>
      <c r="Z6" s="76" t="str">
        <f t="shared" si="0"/>
        <v>Operare</v>
      </c>
      <c r="AA6" s="76" t="str">
        <f t="shared" si="0"/>
        <v>Operare</v>
      </c>
      <c r="AB6" s="76" t="str">
        <f t="shared" si="0"/>
        <v>Operare</v>
      </c>
      <c r="AC6" s="76" t="str">
        <f t="shared" si="0"/>
        <v>Operare</v>
      </c>
      <c r="AD6" s="76" t="str">
        <f t="shared" si="0"/>
        <v>Operare</v>
      </c>
      <c r="AE6" s="76" t="str">
        <f t="shared" si="0"/>
        <v>Operare</v>
      </c>
      <c r="AF6" s="76" t="str">
        <f t="shared" si="0"/>
        <v>Operare</v>
      </c>
    </row>
    <row r="7" spans="1:32" s="28" customFormat="1" ht="25.5" x14ac:dyDescent="0.25">
      <c r="A7" s="77" t="s">
        <v>30</v>
      </c>
      <c r="B7" s="76" t="s">
        <v>16</v>
      </c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76">
        <v>6</v>
      </c>
      <c r="I7" s="76">
        <v>7</v>
      </c>
      <c r="J7" s="76">
        <v>8</v>
      </c>
      <c r="K7" s="76">
        <v>9</v>
      </c>
      <c r="L7" s="76">
        <v>10</v>
      </c>
      <c r="M7" s="76">
        <v>11</v>
      </c>
      <c r="N7" s="76">
        <v>12</v>
      </c>
      <c r="O7" s="76">
        <v>13</v>
      </c>
      <c r="P7" s="76">
        <v>14</v>
      </c>
      <c r="Q7" s="76">
        <v>15</v>
      </c>
      <c r="R7" s="76">
        <v>16</v>
      </c>
      <c r="S7" s="76">
        <v>17</v>
      </c>
      <c r="T7" s="76">
        <v>18</v>
      </c>
      <c r="U7" s="76">
        <v>19</v>
      </c>
      <c r="V7" s="76">
        <v>20</v>
      </c>
      <c r="W7" s="76">
        <v>21</v>
      </c>
      <c r="X7" s="76">
        <v>22</v>
      </c>
      <c r="Y7" s="76">
        <v>23</v>
      </c>
      <c r="Z7" s="76">
        <v>24</v>
      </c>
      <c r="AA7" s="76">
        <v>25</v>
      </c>
      <c r="AB7" s="76">
        <v>26</v>
      </c>
      <c r="AC7" s="76">
        <v>27</v>
      </c>
      <c r="AD7" s="76">
        <v>28</v>
      </c>
      <c r="AE7" s="76">
        <v>29</v>
      </c>
      <c r="AF7" s="76">
        <v>30</v>
      </c>
    </row>
    <row r="8" spans="1:32" s="28" customFormat="1" x14ac:dyDescent="0.25">
      <c r="A8" s="78" t="s">
        <v>31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s="28" customFormat="1" x14ac:dyDescent="0.2">
      <c r="A9" s="79" t="s">
        <v>32</v>
      </c>
      <c r="B9" s="36">
        <f>SUM(C9:AF9)</f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</row>
    <row r="10" spans="1:32" s="28" customFormat="1" ht="23.25" customHeight="1" x14ac:dyDescent="0.2">
      <c r="A10" s="79" t="s">
        <v>33</v>
      </c>
      <c r="B10" s="36">
        <f t="shared" ref="B10:B24" si="1">SUM(C10:AF10)</f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</row>
    <row r="11" spans="1:32" s="28" customFormat="1" x14ac:dyDescent="0.2">
      <c r="A11" s="79" t="s">
        <v>34</v>
      </c>
      <c r="B11" s="36">
        <f t="shared" si="1"/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</row>
    <row r="12" spans="1:32" s="28" customFormat="1" x14ac:dyDescent="0.2">
      <c r="A12" s="77" t="s">
        <v>35</v>
      </c>
      <c r="B12" s="36">
        <f t="shared" si="1"/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</row>
    <row r="13" spans="1:32" s="28" customFormat="1" ht="22.5" x14ac:dyDescent="0.2">
      <c r="A13" s="137" t="s">
        <v>217</v>
      </c>
      <c r="B13" s="36">
        <f t="shared" si="1"/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</row>
    <row r="14" spans="1:32" s="28" customFormat="1" ht="22.5" x14ac:dyDescent="0.2">
      <c r="A14" s="137" t="s">
        <v>217</v>
      </c>
      <c r="B14" s="36">
        <f t="shared" si="1"/>
        <v>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</v>
      </c>
      <c r="AF14" s="80">
        <v>0</v>
      </c>
    </row>
    <row r="15" spans="1:32" s="28" customFormat="1" ht="22.5" x14ac:dyDescent="0.2">
      <c r="A15" s="137" t="s">
        <v>217</v>
      </c>
      <c r="B15" s="36">
        <f t="shared" si="1"/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</row>
    <row r="16" spans="1:32" s="28" customFormat="1" ht="25.5" x14ac:dyDescent="0.2">
      <c r="A16" s="79" t="s">
        <v>36</v>
      </c>
      <c r="B16" s="36">
        <f t="shared" si="1"/>
        <v>0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</row>
    <row r="17" spans="1:32" s="28" customFormat="1" ht="18" customHeight="1" x14ac:dyDescent="0.2">
      <c r="A17" s="79" t="s">
        <v>37</v>
      </c>
      <c r="B17" s="36">
        <f t="shared" si="1"/>
        <v>0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</row>
    <row r="18" spans="1:32" s="28" customFormat="1" ht="18" customHeight="1" x14ac:dyDescent="0.2">
      <c r="A18" s="79" t="s">
        <v>38</v>
      </c>
      <c r="B18" s="36">
        <f t="shared" si="1"/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</row>
    <row r="19" spans="1:32" s="28" customFormat="1" ht="18" customHeight="1" x14ac:dyDescent="0.2">
      <c r="A19" s="79" t="s">
        <v>39</v>
      </c>
      <c r="B19" s="36">
        <f t="shared" si="1"/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</row>
    <row r="20" spans="1:32" s="28" customFormat="1" ht="18" customHeight="1" x14ac:dyDescent="0.2">
      <c r="A20" s="79" t="s">
        <v>40</v>
      </c>
      <c r="B20" s="36">
        <f t="shared" si="1"/>
        <v>0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80">
        <v>0</v>
      </c>
      <c r="AC20" s="80">
        <v>0</v>
      </c>
      <c r="AD20" s="80">
        <v>0</v>
      </c>
      <c r="AE20" s="80">
        <v>0</v>
      </c>
      <c r="AF20" s="80">
        <v>0</v>
      </c>
    </row>
    <row r="21" spans="1:32" s="28" customFormat="1" ht="25.5" x14ac:dyDescent="0.2">
      <c r="A21" s="81" t="s">
        <v>41</v>
      </c>
      <c r="B21" s="36">
        <f t="shared" si="1"/>
        <v>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</row>
    <row r="22" spans="1:32" s="28" customFormat="1" x14ac:dyDescent="0.2">
      <c r="A22" s="81" t="s">
        <v>42</v>
      </c>
      <c r="B22" s="36">
        <f t="shared" si="1"/>
        <v>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</row>
    <row r="23" spans="1:32" s="28" customFormat="1" x14ac:dyDescent="0.2">
      <c r="A23" s="79" t="s">
        <v>43</v>
      </c>
      <c r="B23" s="36">
        <f t="shared" si="1"/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</row>
    <row r="24" spans="1:32" s="28" customFormat="1" x14ac:dyDescent="0.2">
      <c r="A24" s="79" t="s">
        <v>44</v>
      </c>
      <c r="B24" s="36">
        <f t="shared" si="1"/>
        <v>0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</row>
    <row r="25" spans="1:32" s="83" customFormat="1" ht="26.25" customHeight="1" thickBot="1" x14ac:dyDescent="0.3">
      <c r="A25" s="89" t="s">
        <v>45</v>
      </c>
      <c r="B25" s="90">
        <f t="shared" ref="B25" si="2">SUM(C25:P25)</f>
        <v>0</v>
      </c>
      <c r="C25" s="91">
        <f>SUM(C9:C24)</f>
        <v>0</v>
      </c>
      <c r="D25" s="91">
        <f t="shared" ref="D25:AF25" si="3">SUM(D9:D24)</f>
        <v>0</v>
      </c>
      <c r="E25" s="91">
        <f t="shared" si="3"/>
        <v>0</v>
      </c>
      <c r="F25" s="91">
        <f t="shared" si="3"/>
        <v>0</v>
      </c>
      <c r="G25" s="91">
        <f t="shared" si="3"/>
        <v>0</v>
      </c>
      <c r="H25" s="91">
        <f t="shared" si="3"/>
        <v>0</v>
      </c>
      <c r="I25" s="91">
        <f t="shared" si="3"/>
        <v>0</v>
      </c>
      <c r="J25" s="91">
        <f t="shared" si="3"/>
        <v>0</v>
      </c>
      <c r="K25" s="91">
        <f t="shared" si="3"/>
        <v>0</v>
      </c>
      <c r="L25" s="91">
        <f t="shared" si="3"/>
        <v>0</v>
      </c>
      <c r="M25" s="91">
        <f t="shared" si="3"/>
        <v>0</v>
      </c>
      <c r="N25" s="91">
        <f t="shared" si="3"/>
        <v>0</v>
      </c>
      <c r="O25" s="91">
        <f t="shared" si="3"/>
        <v>0</v>
      </c>
      <c r="P25" s="91">
        <f t="shared" si="3"/>
        <v>0</v>
      </c>
      <c r="Q25" s="91">
        <f t="shared" si="3"/>
        <v>0</v>
      </c>
      <c r="R25" s="91">
        <f t="shared" si="3"/>
        <v>0</v>
      </c>
      <c r="S25" s="91">
        <f t="shared" si="3"/>
        <v>0</v>
      </c>
      <c r="T25" s="91">
        <f t="shared" si="3"/>
        <v>0</v>
      </c>
      <c r="U25" s="91">
        <f t="shared" si="3"/>
        <v>0</v>
      </c>
      <c r="V25" s="91">
        <f t="shared" si="3"/>
        <v>0</v>
      </c>
      <c r="W25" s="91">
        <f t="shared" si="3"/>
        <v>0</v>
      </c>
      <c r="X25" s="91">
        <f t="shared" si="3"/>
        <v>0</v>
      </c>
      <c r="Y25" s="91">
        <f t="shared" si="3"/>
        <v>0</v>
      </c>
      <c r="Z25" s="91">
        <f t="shared" si="3"/>
        <v>0</v>
      </c>
      <c r="AA25" s="91">
        <f t="shared" si="3"/>
        <v>0</v>
      </c>
      <c r="AB25" s="91">
        <f t="shared" si="3"/>
        <v>0</v>
      </c>
      <c r="AC25" s="91">
        <f t="shared" si="3"/>
        <v>0</v>
      </c>
      <c r="AD25" s="91">
        <f t="shared" si="3"/>
        <v>0</v>
      </c>
      <c r="AE25" s="91">
        <f t="shared" si="3"/>
        <v>0</v>
      </c>
      <c r="AF25" s="91">
        <f t="shared" si="3"/>
        <v>0</v>
      </c>
    </row>
    <row r="26" spans="1:32" s="11" customFormat="1" ht="14.25" customHeight="1" thickTop="1" x14ac:dyDescent="0.2">
      <c r="A26" s="84" t="s">
        <v>46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s="10" customFormat="1" x14ac:dyDescent="0.2">
      <c r="A27" s="79" t="s">
        <v>47</v>
      </c>
      <c r="B27" s="36">
        <f t="shared" ref="B27:B43" si="4">SUM(C27:AF27)</f>
        <v>0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</row>
    <row r="28" spans="1:32" s="10" customFormat="1" x14ac:dyDescent="0.2">
      <c r="A28" s="79" t="s">
        <v>48</v>
      </c>
      <c r="B28" s="36">
        <f t="shared" si="4"/>
        <v>0</v>
      </c>
      <c r="C28" s="80">
        <v>0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</row>
    <row r="29" spans="1:32" s="10" customFormat="1" ht="25.5" x14ac:dyDescent="0.2">
      <c r="A29" s="79" t="s">
        <v>49</v>
      </c>
      <c r="B29" s="36">
        <f t="shared" si="4"/>
        <v>0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</row>
    <row r="30" spans="1:32" s="10" customFormat="1" x14ac:dyDescent="0.2">
      <c r="A30" s="79" t="s">
        <v>50</v>
      </c>
      <c r="B30" s="36">
        <f t="shared" si="4"/>
        <v>0</v>
      </c>
      <c r="C30" s="80">
        <v>0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</row>
    <row r="31" spans="1:32" s="10" customFormat="1" x14ac:dyDescent="0.2">
      <c r="A31" s="79" t="s">
        <v>51</v>
      </c>
      <c r="B31" s="36">
        <f t="shared" si="4"/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</row>
    <row r="32" spans="1:32" s="10" customFormat="1" x14ac:dyDescent="0.2">
      <c r="A32" s="79" t="s">
        <v>52</v>
      </c>
      <c r="B32" s="36">
        <f t="shared" si="4"/>
        <v>0</v>
      </c>
      <c r="C32" s="80">
        <v>0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</row>
    <row r="33" spans="1:32" s="10" customFormat="1" x14ac:dyDescent="0.2">
      <c r="A33" s="79" t="s">
        <v>53</v>
      </c>
      <c r="B33" s="36">
        <f t="shared" si="4"/>
        <v>0</v>
      </c>
      <c r="C33" s="80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</row>
    <row r="34" spans="1:32" s="10" customFormat="1" x14ac:dyDescent="0.2">
      <c r="A34" s="79" t="s">
        <v>54</v>
      </c>
      <c r="B34" s="36">
        <f t="shared" si="4"/>
        <v>0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</row>
    <row r="35" spans="1:32" ht="15" customHeight="1" x14ac:dyDescent="0.25">
      <c r="A35" s="79" t="s">
        <v>55</v>
      </c>
      <c r="B35" s="36">
        <f t="shared" si="4"/>
        <v>0</v>
      </c>
      <c r="C35" s="80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</row>
    <row r="36" spans="1:32" ht="15" customHeight="1" x14ac:dyDescent="0.25">
      <c r="A36" s="79" t="s">
        <v>56</v>
      </c>
      <c r="B36" s="36">
        <f t="shared" si="4"/>
        <v>0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</row>
    <row r="37" spans="1:32" ht="15" customHeight="1" x14ac:dyDescent="0.25">
      <c r="A37" s="79" t="s">
        <v>57</v>
      </c>
      <c r="B37" s="36">
        <f t="shared" si="4"/>
        <v>0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</row>
    <row r="38" spans="1:32" ht="15" customHeight="1" x14ac:dyDescent="0.25">
      <c r="A38" s="79" t="s">
        <v>58</v>
      </c>
      <c r="B38" s="36">
        <f t="shared" si="4"/>
        <v>0</v>
      </c>
      <c r="C38" s="80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</row>
    <row r="39" spans="1:32" ht="15" customHeight="1" x14ac:dyDescent="0.25">
      <c r="A39" s="79" t="s">
        <v>59</v>
      </c>
      <c r="B39" s="36">
        <f t="shared" si="4"/>
        <v>0</v>
      </c>
      <c r="C39" s="80">
        <v>0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</row>
    <row r="40" spans="1:32" ht="15" customHeight="1" x14ac:dyDescent="0.25">
      <c r="A40" s="79" t="s">
        <v>60</v>
      </c>
      <c r="B40" s="36">
        <f t="shared" si="4"/>
        <v>0</v>
      </c>
      <c r="C40" s="80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</row>
    <row r="41" spans="1:32" s="10" customFormat="1" ht="15" customHeight="1" x14ac:dyDescent="0.2">
      <c r="A41" s="79" t="s">
        <v>61</v>
      </c>
      <c r="B41" s="36">
        <f t="shared" si="4"/>
        <v>0</v>
      </c>
      <c r="C41" s="80">
        <v>0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</row>
    <row r="42" spans="1:32" s="83" customFormat="1" ht="30" customHeight="1" thickBot="1" x14ac:dyDescent="0.3">
      <c r="A42" s="89" t="s">
        <v>62</v>
      </c>
      <c r="B42" s="90">
        <f t="shared" si="4"/>
        <v>0</v>
      </c>
      <c r="C42" s="91">
        <f>SUM(C27:C41)</f>
        <v>0</v>
      </c>
      <c r="D42" s="91">
        <f t="shared" ref="D42:AF42" si="5">SUM(D27:D41)</f>
        <v>0</v>
      </c>
      <c r="E42" s="91">
        <f t="shared" si="5"/>
        <v>0</v>
      </c>
      <c r="F42" s="91">
        <f t="shared" si="5"/>
        <v>0</v>
      </c>
      <c r="G42" s="91">
        <f t="shared" si="5"/>
        <v>0</v>
      </c>
      <c r="H42" s="91">
        <f t="shared" si="5"/>
        <v>0</v>
      </c>
      <c r="I42" s="91">
        <f t="shared" si="5"/>
        <v>0</v>
      </c>
      <c r="J42" s="91">
        <f t="shared" si="5"/>
        <v>0</v>
      </c>
      <c r="K42" s="91">
        <f t="shared" si="5"/>
        <v>0</v>
      </c>
      <c r="L42" s="91">
        <f t="shared" si="5"/>
        <v>0</v>
      </c>
      <c r="M42" s="91">
        <f t="shared" si="5"/>
        <v>0</v>
      </c>
      <c r="N42" s="91">
        <f t="shared" si="5"/>
        <v>0</v>
      </c>
      <c r="O42" s="91">
        <f t="shared" si="5"/>
        <v>0</v>
      </c>
      <c r="P42" s="91">
        <f t="shared" si="5"/>
        <v>0</v>
      </c>
      <c r="Q42" s="91">
        <f t="shared" si="5"/>
        <v>0</v>
      </c>
      <c r="R42" s="91">
        <f t="shared" si="5"/>
        <v>0</v>
      </c>
      <c r="S42" s="91">
        <f t="shared" si="5"/>
        <v>0</v>
      </c>
      <c r="T42" s="91">
        <f t="shared" si="5"/>
        <v>0</v>
      </c>
      <c r="U42" s="91">
        <f t="shared" si="5"/>
        <v>0</v>
      </c>
      <c r="V42" s="91">
        <f t="shared" si="5"/>
        <v>0</v>
      </c>
      <c r="W42" s="91">
        <f t="shared" si="5"/>
        <v>0</v>
      </c>
      <c r="X42" s="91">
        <f t="shared" si="5"/>
        <v>0</v>
      </c>
      <c r="Y42" s="91">
        <f t="shared" si="5"/>
        <v>0</v>
      </c>
      <c r="Z42" s="91">
        <f t="shared" si="5"/>
        <v>0</v>
      </c>
      <c r="AA42" s="91">
        <f t="shared" si="5"/>
        <v>0</v>
      </c>
      <c r="AB42" s="91">
        <f t="shared" si="5"/>
        <v>0</v>
      </c>
      <c r="AC42" s="91">
        <f t="shared" si="5"/>
        <v>0</v>
      </c>
      <c r="AD42" s="91">
        <f t="shared" si="5"/>
        <v>0</v>
      </c>
      <c r="AE42" s="91">
        <f t="shared" si="5"/>
        <v>0</v>
      </c>
      <c r="AF42" s="91">
        <f t="shared" si="5"/>
        <v>0</v>
      </c>
    </row>
    <row r="43" spans="1:32" s="83" customFormat="1" ht="32.25" customHeight="1" thickTop="1" x14ac:dyDescent="0.25">
      <c r="A43" s="92" t="s">
        <v>63</v>
      </c>
      <c r="B43" s="93">
        <f t="shared" si="4"/>
        <v>0</v>
      </c>
      <c r="C43" s="93">
        <f t="shared" ref="C43:AF43" si="6">C25-C42</f>
        <v>0</v>
      </c>
      <c r="D43" s="93">
        <f t="shared" si="6"/>
        <v>0</v>
      </c>
      <c r="E43" s="93">
        <f t="shared" si="6"/>
        <v>0</v>
      </c>
      <c r="F43" s="93">
        <f t="shared" si="6"/>
        <v>0</v>
      </c>
      <c r="G43" s="93">
        <f t="shared" si="6"/>
        <v>0</v>
      </c>
      <c r="H43" s="93">
        <f t="shared" si="6"/>
        <v>0</v>
      </c>
      <c r="I43" s="93">
        <f t="shared" si="6"/>
        <v>0</v>
      </c>
      <c r="J43" s="93">
        <f t="shared" si="6"/>
        <v>0</v>
      </c>
      <c r="K43" s="93">
        <f t="shared" si="6"/>
        <v>0</v>
      </c>
      <c r="L43" s="93">
        <f t="shared" si="6"/>
        <v>0</v>
      </c>
      <c r="M43" s="93">
        <f t="shared" si="6"/>
        <v>0</v>
      </c>
      <c r="N43" s="93">
        <f t="shared" si="6"/>
        <v>0</v>
      </c>
      <c r="O43" s="93">
        <f t="shared" si="6"/>
        <v>0</v>
      </c>
      <c r="P43" s="93">
        <f t="shared" si="6"/>
        <v>0</v>
      </c>
      <c r="Q43" s="93">
        <f t="shared" si="6"/>
        <v>0</v>
      </c>
      <c r="R43" s="93">
        <f t="shared" si="6"/>
        <v>0</v>
      </c>
      <c r="S43" s="93">
        <f t="shared" si="6"/>
        <v>0</v>
      </c>
      <c r="T43" s="93">
        <f t="shared" si="6"/>
        <v>0</v>
      </c>
      <c r="U43" s="93">
        <f t="shared" si="6"/>
        <v>0</v>
      </c>
      <c r="V43" s="93">
        <f t="shared" si="6"/>
        <v>0</v>
      </c>
      <c r="W43" s="93">
        <f t="shared" si="6"/>
        <v>0</v>
      </c>
      <c r="X43" s="93">
        <f t="shared" si="6"/>
        <v>0</v>
      </c>
      <c r="Y43" s="93">
        <f t="shared" si="6"/>
        <v>0</v>
      </c>
      <c r="Z43" s="93">
        <f t="shared" si="6"/>
        <v>0</v>
      </c>
      <c r="AA43" s="93">
        <f t="shared" si="6"/>
        <v>0</v>
      </c>
      <c r="AB43" s="93">
        <f t="shared" si="6"/>
        <v>0</v>
      </c>
      <c r="AC43" s="93">
        <f t="shared" si="6"/>
        <v>0</v>
      </c>
      <c r="AD43" s="93">
        <f t="shared" si="6"/>
        <v>0</v>
      </c>
      <c r="AE43" s="93">
        <f t="shared" si="6"/>
        <v>0</v>
      </c>
      <c r="AF43" s="93">
        <f t="shared" si="6"/>
        <v>0</v>
      </c>
    </row>
    <row r="45" spans="1:32" ht="15.75" x14ac:dyDescent="0.25">
      <c r="G45" s="67"/>
      <c r="I45" s="67"/>
      <c r="J45" s="67"/>
      <c r="K45" s="67"/>
      <c r="L45" s="67"/>
    </row>
    <row r="46" spans="1:32" s="28" customFormat="1" ht="28.5" customHeight="1" x14ac:dyDescent="0.25">
      <c r="A46" s="199" t="s">
        <v>64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8"/>
      <c r="N46" s="8"/>
      <c r="O46" s="8"/>
      <c r="P46" s="8"/>
      <c r="Q46" s="8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</row>
    <row r="47" spans="1:32" s="28" customFormat="1" ht="30.75" customHeight="1" x14ac:dyDescent="0.25">
      <c r="A47" s="202" t="s">
        <v>65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</row>
    <row r="48" spans="1:32" s="28" customFormat="1" ht="30.75" customHeight="1" x14ac:dyDescent="0.25">
      <c r="A48" s="183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</row>
    <row r="49" spans="1:32" s="28" customFormat="1" ht="30.75" customHeight="1" x14ac:dyDescent="0.25">
      <c r="A49" s="183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</row>
    <row r="50" spans="1:32" s="28" customFormat="1" ht="26.25" customHeight="1" x14ac:dyDescent="0.25">
      <c r="A50" s="74"/>
      <c r="B50" s="75"/>
      <c r="C50" s="76" t="s">
        <v>18</v>
      </c>
      <c r="D50" s="76" t="s">
        <v>18</v>
      </c>
      <c r="E50" s="76" t="s">
        <v>279</v>
      </c>
      <c r="F50" s="76" t="s">
        <v>279</v>
      </c>
      <c r="G50" s="76" t="s">
        <v>279</v>
      </c>
      <c r="H50" s="76" t="s">
        <v>279</v>
      </c>
      <c r="I50" s="76" t="s">
        <v>279</v>
      </c>
      <c r="J50" s="76" t="s">
        <v>279</v>
      </c>
      <c r="K50" s="76" t="s">
        <v>279</v>
      </c>
      <c r="L50" s="76" t="s">
        <v>279</v>
      </c>
      <c r="M50" s="76" t="s">
        <v>279</v>
      </c>
      <c r="N50" s="76" t="s">
        <v>279</v>
      </c>
      <c r="O50" s="76" t="s">
        <v>279</v>
      </c>
      <c r="P50" s="76" t="s">
        <v>279</v>
      </c>
      <c r="Q50" s="76" t="s">
        <v>279</v>
      </c>
      <c r="R50" s="76" t="s">
        <v>279</v>
      </c>
      <c r="S50" s="76" t="s">
        <v>279</v>
      </c>
      <c r="T50" s="76" t="s">
        <v>279</v>
      </c>
      <c r="U50" s="76" t="s">
        <v>279</v>
      </c>
      <c r="V50" s="76" t="s">
        <v>279</v>
      </c>
      <c r="W50" s="76" t="s">
        <v>279</v>
      </c>
      <c r="X50" s="76" t="s">
        <v>279</v>
      </c>
      <c r="Y50" s="76" t="s">
        <v>279</v>
      </c>
      <c r="Z50" s="76" t="s">
        <v>279</v>
      </c>
      <c r="AA50" s="76" t="s">
        <v>279</v>
      </c>
      <c r="AB50" s="76" t="s">
        <v>279</v>
      </c>
      <c r="AC50" s="76" t="s">
        <v>279</v>
      </c>
      <c r="AD50" s="76" t="s">
        <v>279</v>
      </c>
      <c r="AE50" s="76" t="s">
        <v>279</v>
      </c>
      <c r="AF50" s="76" t="s">
        <v>279</v>
      </c>
    </row>
    <row r="51" spans="1:32" s="28" customFormat="1" ht="31.5" customHeight="1" x14ac:dyDescent="0.25">
      <c r="A51" s="77" t="s">
        <v>66</v>
      </c>
      <c r="B51" s="76" t="s">
        <v>16</v>
      </c>
      <c r="C51" s="76">
        <v>1</v>
      </c>
      <c r="D51" s="76">
        <v>2</v>
      </c>
      <c r="E51" s="76">
        <v>3</v>
      </c>
      <c r="F51" s="76">
        <v>4</v>
      </c>
      <c r="G51" s="76">
        <v>5</v>
      </c>
      <c r="H51" s="76">
        <v>6</v>
      </c>
      <c r="I51" s="76">
        <v>7</v>
      </c>
      <c r="J51" s="76">
        <v>8</v>
      </c>
      <c r="K51" s="76">
        <v>9</v>
      </c>
      <c r="L51" s="76">
        <v>10</v>
      </c>
      <c r="M51" s="76">
        <v>11</v>
      </c>
      <c r="N51" s="76">
        <v>12</v>
      </c>
      <c r="O51" s="76">
        <v>13</v>
      </c>
      <c r="P51" s="76">
        <v>14</v>
      </c>
      <c r="Q51" s="76">
        <v>15</v>
      </c>
      <c r="R51" s="76">
        <v>16</v>
      </c>
      <c r="S51" s="76">
        <v>17</v>
      </c>
      <c r="T51" s="76">
        <v>18</v>
      </c>
      <c r="U51" s="76">
        <v>19</v>
      </c>
      <c r="V51" s="76">
        <v>20</v>
      </c>
      <c r="W51" s="76">
        <v>21</v>
      </c>
      <c r="X51" s="76">
        <v>22</v>
      </c>
      <c r="Y51" s="76">
        <v>23</v>
      </c>
      <c r="Z51" s="76">
        <v>24</v>
      </c>
      <c r="AA51" s="76">
        <v>25</v>
      </c>
      <c r="AB51" s="76">
        <v>26</v>
      </c>
      <c r="AC51" s="76">
        <v>27</v>
      </c>
      <c r="AD51" s="76">
        <v>28</v>
      </c>
      <c r="AE51" s="76">
        <v>29</v>
      </c>
      <c r="AF51" s="76">
        <v>30</v>
      </c>
    </row>
    <row r="52" spans="1:32" s="28" customFormat="1" x14ac:dyDescent="0.25">
      <c r="A52" s="78" t="s">
        <v>31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 s="28" customFormat="1" x14ac:dyDescent="0.2">
      <c r="A53" s="79" t="s">
        <v>67</v>
      </c>
      <c r="B53" s="36">
        <f t="shared" ref="B53:B87" si="7">SUM(C53:AF53)</f>
        <v>0</v>
      </c>
      <c r="C53" s="80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</row>
    <row r="54" spans="1:32" s="28" customFormat="1" x14ac:dyDescent="0.2">
      <c r="A54" s="79" t="s">
        <v>33</v>
      </c>
      <c r="B54" s="36">
        <f t="shared" si="7"/>
        <v>0</v>
      </c>
      <c r="C54" s="80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</row>
    <row r="55" spans="1:32" s="28" customFormat="1" x14ac:dyDescent="0.2">
      <c r="A55" s="79" t="s">
        <v>34</v>
      </c>
      <c r="B55" s="36">
        <f t="shared" si="7"/>
        <v>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</row>
    <row r="56" spans="1:32" s="28" customFormat="1" x14ac:dyDescent="0.2">
      <c r="A56" s="77" t="s">
        <v>68</v>
      </c>
      <c r="B56" s="36">
        <f t="shared" si="7"/>
        <v>0</v>
      </c>
      <c r="C56" s="80">
        <v>0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</row>
    <row r="57" spans="1:32" s="28" customFormat="1" ht="22.5" x14ac:dyDescent="0.2">
      <c r="A57" s="137" t="s">
        <v>217</v>
      </c>
      <c r="B57" s="36">
        <f t="shared" si="7"/>
        <v>0</v>
      </c>
      <c r="C57" s="80">
        <v>0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</row>
    <row r="58" spans="1:32" s="28" customFormat="1" ht="22.5" x14ac:dyDescent="0.2">
      <c r="A58" s="137" t="s">
        <v>217</v>
      </c>
      <c r="B58" s="36">
        <f t="shared" si="7"/>
        <v>0</v>
      </c>
      <c r="C58" s="80">
        <v>0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</row>
    <row r="59" spans="1:32" s="28" customFormat="1" ht="22.5" x14ac:dyDescent="0.2">
      <c r="A59" s="137" t="s">
        <v>217</v>
      </c>
      <c r="B59" s="36">
        <f t="shared" si="7"/>
        <v>0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</row>
    <row r="60" spans="1:32" s="28" customFormat="1" ht="25.5" x14ac:dyDescent="0.2">
      <c r="A60" s="79" t="s">
        <v>69</v>
      </c>
      <c r="B60" s="36">
        <f t="shared" si="7"/>
        <v>0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</row>
    <row r="61" spans="1:32" s="28" customFormat="1" ht="15" customHeight="1" x14ac:dyDescent="0.2">
      <c r="A61" s="79" t="s">
        <v>70</v>
      </c>
      <c r="B61" s="36">
        <f t="shared" si="7"/>
        <v>0</v>
      </c>
      <c r="C61" s="80">
        <v>0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</row>
    <row r="62" spans="1:32" s="28" customFormat="1" ht="15" customHeight="1" x14ac:dyDescent="0.2">
      <c r="A62" s="79" t="s">
        <v>38</v>
      </c>
      <c r="B62" s="36">
        <f t="shared" si="7"/>
        <v>0</v>
      </c>
      <c r="C62" s="80">
        <v>0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</row>
    <row r="63" spans="1:32" s="28" customFormat="1" x14ac:dyDescent="0.2">
      <c r="A63" s="79" t="s">
        <v>71</v>
      </c>
      <c r="B63" s="36">
        <f t="shared" si="7"/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</row>
    <row r="64" spans="1:32" s="28" customFormat="1" x14ac:dyDescent="0.2">
      <c r="A64" s="79" t="s">
        <v>72</v>
      </c>
      <c r="B64" s="36">
        <f t="shared" si="7"/>
        <v>0</v>
      </c>
      <c r="C64" s="80">
        <v>0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</row>
    <row r="65" spans="1:32" s="28" customFormat="1" ht="25.5" x14ac:dyDescent="0.2">
      <c r="A65" s="79" t="s">
        <v>41</v>
      </c>
      <c r="B65" s="36">
        <f t="shared" si="7"/>
        <v>0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</row>
    <row r="66" spans="1:32" s="28" customFormat="1" x14ac:dyDescent="0.2">
      <c r="A66" s="79" t="s">
        <v>42</v>
      </c>
      <c r="B66" s="36">
        <f t="shared" si="7"/>
        <v>0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</row>
    <row r="67" spans="1:32" s="28" customFormat="1" x14ac:dyDescent="0.2">
      <c r="A67" s="79" t="s">
        <v>43</v>
      </c>
      <c r="B67" s="36">
        <f t="shared" si="7"/>
        <v>0</v>
      </c>
      <c r="C67" s="80">
        <v>0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</row>
    <row r="68" spans="1:32" s="28" customFormat="1" x14ac:dyDescent="0.2">
      <c r="A68" s="79" t="s">
        <v>73</v>
      </c>
      <c r="B68" s="36">
        <f t="shared" si="7"/>
        <v>0</v>
      </c>
      <c r="C68" s="80">
        <v>0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</row>
    <row r="69" spans="1:32" s="83" customFormat="1" ht="26.25" customHeight="1" thickBot="1" x14ac:dyDescent="0.3">
      <c r="A69" s="89" t="s">
        <v>45</v>
      </c>
      <c r="B69" s="90">
        <f t="shared" si="7"/>
        <v>0</v>
      </c>
      <c r="C69" s="91">
        <f>SUM(C53:C68)</f>
        <v>0</v>
      </c>
      <c r="D69" s="91">
        <f t="shared" ref="D69:AF69" si="8">SUM(D53:D68)</f>
        <v>0</v>
      </c>
      <c r="E69" s="91">
        <f t="shared" si="8"/>
        <v>0</v>
      </c>
      <c r="F69" s="91">
        <f t="shared" si="8"/>
        <v>0</v>
      </c>
      <c r="G69" s="91">
        <f t="shared" si="8"/>
        <v>0</v>
      </c>
      <c r="H69" s="91">
        <f t="shared" si="8"/>
        <v>0</v>
      </c>
      <c r="I69" s="91">
        <f t="shared" si="8"/>
        <v>0</v>
      </c>
      <c r="J69" s="91">
        <f t="shared" si="8"/>
        <v>0</v>
      </c>
      <c r="K69" s="91">
        <f t="shared" si="8"/>
        <v>0</v>
      </c>
      <c r="L69" s="91">
        <f t="shared" si="8"/>
        <v>0</v>
      </c>
      <c r="M69" s="91">
        <f t="shared" si="8"/>
        <v>0</v>
      </c>
      <c r="N69" s="91">
        <f t="shared" si="8"/>
        <v>0</v>
      </c>
      <c r="O69" s="91">
        <f t="shared" si="8"/>
        <v>0</v>
      </c>
      <c r="P69" s="91">
        <f t="shared" si="8"/>
        <v>0</v>
      </c>
      <c r="Q69" s="91">
        <f t="shared" si="8"/>
        <v>0</v>
      </c>
      <c r="R69" s="91">
        <f t="shared" si="8"/>
        <v>0</v>
      </c>
      <c r="S69" s="91">
        <f t="shared" si="8"/>
        <v>0</v>
      </c>
      <c r="T69" s="91">
        <f t="shared" si="8"/>
        <v>0</v>
      </c>
      <c r="U69" s="91">
        <f t="shared" si="8"/>
        <v>0</v>
      </c>
      <c r="V69" s="91">
        <f t="shared" si="8"/>
        <v>0</v>
      </c>
      <c r="W69" s="91">
        <f t="shared" si="8"/>
        <v>0</v>
      </c>
      <c r="X69" s="91">
        <f t="shared" si="8"/>
        <v>0</v>
      </c>
      <c r="Y69" s="91">
        <f t="shared" si="8"/>
        <v>0</v>
      </c>
      <c r="Z69" s="91">
        <f t="shared" si="8"/>
        <v>0</v>
      </c>
      <c r="AA69" s="91">
        <f t="shared" si="8"/>
        <v>0</v>
      </c>
      <c r="AB69" s="91">
        <f t="shared" si="8"/>
        <v>0</v>
      </c>
      <c r="AC69" s="91">
        <f t="shared" si="8"/>
        <v>0</v>
      </c>
      <c r="AD69" s="91">
        <f t="shared" si="8"/>
        <v>0</v>
      </c>
      <c r="AE69" s="91">
        <f t="shared" si="8"/>
        <v>0</v>
      </c>
      <c r="AF69" s="91">
        <f t="shared" si="8"/>
        <v>0</v>
      </c>
    </row>
    <row r="70" spans="1:32" s="11" customFormat="1" ht="14.25" customHeight="1" thickTop="1" x14ac:dyDescent="0.2">
      <c r="A70" s="84" t="s">
        <v>46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10" customFormat="1" x14ac:dyDescent="0.2">
      <c r="A71" s="79" t="s">
        <v>47</v>
      </c>
      <c r="B71" s="36">
        <f t="shared" si="7"/>
        <v>0</v>
      </c>
      <c r="C71" s="80">
        <v>0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</row>
    <row r="72" spans="1:32" s="10" customFormat="1" x14ac:dyDescent="0.2">
      <c r="A72" s="79" t="s">
        <v>48</v>
      </c>
      <c r="B72" s="36">
        <f t="shared" si="7"/>
        <v>0</v>
      </c>
      <c r="C72" s="80">
        <v>0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</row>
    <row r="73" spans="1:32" s="10" customFormat="1" ht="25.5" x14ac:dyDescent="0.2">
      <c r="A73" s="79" t="s">
        <v>49</v>
      </c>
      <c r="B73" s="36">
        <f t="shared" si="7"/>
        <v>0</v>
      </c>
      <c r="C73" s="80">
        <v>0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</row>
    <row r="74" spans="1:32" s="10" customFormat="1" x14ac:dyDescent="0.2">
      <c r="A74" s="79" t="s">
        <v>50</v>
      </c>
      <c r="B74" s="36">
        <f t="shared" si="7"/>
        <v>0</v>
      </c>
      <c r="C74" s="80">
        <v>0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</row>
    <row r="75" spans="1:32" s="10" customFormat="1" x14ac:dyDescent="0.2">
      <c r="A75" s="79" t="s">
        <v>51</v>
      </c>
      <c r="B75" s="36">
        <f t="shared" si="7"/>
        <v>0</v>
      </c>
      <c r="C75" s="80">
        <v>0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</row>
    <row r="76" spans="1:32" s="10" customFormat="1" x14ac:dyDescent="0.2">
      <c r="A76" s="79" t="s">
        <v>52</v>
      </c>
      <c r="B76" s="36">
        <f t="shared" si="7"/>
        <v>0</v>
      </c>
      <c r="C76" s="80">
        <v>0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</row>
    <row r="77" spans="1:32" s="10" customFormat="1" x14ac:dyDescent="0.2">
      <c r="A77" s="79" t="s">
        <v>53</v>
      </c>
      <c r="B77" s="36">
        <f t="shared" si="7"/>
        <v>0</v>
      </c>
      <c r="C77" s="80">
        <v>0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</row>
    <row r="78" spans="1:32" s="10" customFormat="1" x14ac:dyDescent="0.2">
      <c r="A78" s="79" t="s">
        <v>54</v>
      </c>
      <c r="B78" s="36">
        <f t="shared" si="7"/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</row>
    <row r="79" spans="1:32" ht="15" customHeight="1" x14ac:dyDescent="0.25">
      <c r="A79" s="79" t="s">
        <v>55</v>
      </c>
      <c r="B79" s="36">
        <f t="shared" si="7"/>
        <v>0</v>
      </c>
      <c r="C79" s="80">
        <v>0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</row>
    <row r="80" spans="1:32" ht="15" customHeight="1" x14ac:dyDescent="0.25">
      <c r="A80" s="79" t="s">
        <v>56</v>
      </c>
      <c r="B80" s="36">
        <f t="shared" si="7"/>
        <v>0</v>
      </c>
      <c r="C80" s="80">
        <v>0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</row>
    <row r="81" spans="1:32" ht="15" customHeight="1" x14ac:dyDescent="0.25">
      <c r="A81" s="79" t="s">
        <v>57</v>
      </c>
      <c r="B81" s="36">
        <f t="shared" si="7"/>
        <v>0</v>
      </c>
      <c r="C81" s="80">
        <v>0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</row>
    <row r="82" spans="1:32" ht="15" customHeight="1" x14ac:dyDescent="0.25">
      <c r="A82" s="79" t="s">
        <v>58</v>
      </c>
      <c r="B82" s="36">
        <f t="shared" si="7"/>
        <v>0</v>
      </c>
      <c r="C82" s="80">
        <v>0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</row>
    <row r="83" spans="1:32" ht="15" customHeight="1" x14ac:dyDescent="0.25">
      <c r="A83" s="79" t="s">
        <v>59</v>
      </c>
      <c r="B83" s="36">
        <f t="shared" si="7"/>
        <v>0</v>
      </c>
      <c r="C83" s="80">
        <v>0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</row>
    <row r="84" spans="1:32" ht="15" customHeight="1" x14ac:dyDescent="0.25">
      <c r="A84" s="79" t="s">
        <v>60</v>
      </c>
      <c r="B84" s="36">
        <f t="shared" si="7"/>
        <v>0</v>
      </c>
      <c r="C84" s="80">
        <v>0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</row>
    <row r="85" spans="1:32" s="10" customFormat="1" ht="15" customHeight="1" x14ac:dyDescent="0.2">
      <c r="A85" s="79" t="s">
        <v>61</v>
      </c>
      <c r="B85" s="36">
        <f t="shared" si="7"/>
        <v>0</v>
      </c>
      <c r="C85" s="80">
        <v>0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</row>
    <row r="86" spans="1:32" s="83" customFormat="1" ht="30" customHeight="1" thickBot="1" x14ac:dyDescent="0.3">
      <c r="A86" s="89" t="s">
        <v>62</v>
      </c>
      <c r="B86" s="90">
        <f t="shared" si="7"/>
        <v>0</v>
      </c>
      <c r="C86" s="91">
        <f>SUM(C71:C85)</f>
        <v>0</v>
      </c>
      <c r="D86" s="91">
        <f t="shared" ref="D86:AF86" si="9">SUM(D71:D85)</f>
        <v>0</v>
      </c>
      <c r="E86" s="91">
        <f t="shared" si="9"/>
        <v>0</v>
      </c>
      <c r="F86" s="91">
        <f t="shared" si="9"/>
        <v>0</v>
      </c>
      <c r="G86" s="91">
        <f t="shared" si="9"/>
        <v>0</v>
      </c>
      <c r="H86" s="91">
        <f t="shared" si="9"/>
        <v>0</v>
      </c>
      <c r="I86" s="91">
        <f t="shared" si="9"/>
        <v>0</v>
      </c>
      <c r="J86" s="91">
        <f t="shared" si="9"/>
        <v>0</v>
      </c>
      <c r="K86" s="91">
        <f t="shared" si="9"/>
        <v>0</v>
      </c>
      <c r="L86" s="91">
        <f t="shared" si="9"/>
        <v>0</v>
      </c>
      <c r="M86" s="91">
        <f t="shared" si="9"/>
        <v>0</v>
      </c>
      <c r="N86" s="91">
        <f t="shared" si="9"/>
        <v>0</v>
      </c>
      <c r="O86" s="91">
        <f t="shared" si="9"/>
        <v>0</v>
      </c>
      <c r="P86" s="91">
        <f t="shared" si="9"/>
        <v>0</v>
      </c>
      <c r="Q86" s="91">
        <f t="shared" si="9"/>
        <v>0</v>
      </c>
      <c r="R86" s="91">
        <f t="shared" si="9"/>
        <v>0</v>
      </c>
      <c r="S86" s="91">
        <f t="shared" si="9"/>
        <v>0</v>
      </c>
      <c r="T86" s="91">
        <f t="shared" si="9"/>
        <v>0</v>
      </c>
      <c r="U86" s="91">
        <f t="shared" si="9"/>
        <v>0</v>
      </c>
      <c r="V86" s="91">
        <f t="shared" si="9"/>
        <v>0</v>
      </c>
      <c r="W86" s="91">
        <f t="shared" si="9"/>
        <v>0</v>
      </c>
      <c r="X86" s="91">
        <f t="shared" si="9"/>
        <v>0</v>
      </c>
      <c r="Y86" s="91">
        <f t="shared" si="9"/>
        <v>0</v>
      </c>
      <c r="Z86" s="91">
        <f t="shared" si="9"/>
        <v>0</v>
      </c>
      <c r="AA86" s="91">
        <f t="shared" si="9"/>
        <v>0</v>
      </c>
      <c r="AB86" s="91">
        <f t="shared" si="9"/>
        <v>0</v>
      </c>
      <c r="AC86" s="91">
        <f t="shared" si="9"/>
        <v>0</v>
      </c>
      <c r="AD86" s="91">
        <f t="shared" si="9"/>
        <v>0</v>
      </c>
      <c r="AE86" s="91">
        <f t="shared" si="9"/>
        <v>0</v>
      </c>
      <c r="AF86" s="91">
        <f t="shared" si="9"/>
        <v>0</v>
      </c>
    </row>
    <row r="87" spans="1:32" s="83" customFormat="1" ht="32.25" customHeight="1" thickTop="1" x14ac:dyDescent="0.25">
      <c r="A87" s="92" t="s">
        <v>63</v>
      </c>
      <c r="B87" s="93">
        <f t="shared" si="7"/>
        <v>0</v>
      </c>
      <c r="C87" s="93">
        <f t="shared" ref="C87:AF87" si="10">C69-C86</f>
        <v>0</v>
      </c>
      <c r="D87" s="93">
        <f t="shared" si="10"/>
        <v>0</v>
      </c>
      <c r="E87" s="93">
        <f t="shared" si="10"/>
        <v>0</v>
      </c>
      <c r="F87" s="93">
        <f t="shared" si="10"/>
        <v>0</v>
      </c>
      <c r="G87" s="93">
        <f t="shared" si="10"/>
        <v>0</v>
      </c>
      <c r="H87" s="93">
        <f t="shared" si="10"/>
        <v>0</v>
      </c>
      <c r="I87" s="93">
        <f t="shared" si="10"/>
        <v>0</v>
      </c>
      <c r="J87" s="93">
        <f t="shared" si="10"/>
        <v>0</v>
      </c>
      <c r="K87" s="93">
        <f t="shared" si="10"/>
        <v>0</v>
      </c>
      <c r="L87" s="93">
        <f t="shared" si="10"/>
        <v>0</v>
      </c>
      <c r="M87" s="93">
        <f t="shared" si="10"/>
        <v>0</v>
      </c>
      <c r="N87" s="93">
        <f t="shared" si="10"/>
        <v>0</v>
      </c>
      <c r="O87" s="93">
        <f t="shared" si="10"/>
        <v>0</v>
      </c>
      <c r="P87" s="93">
        <f t="shared" si="10"/>
        <v>0</v>
      </c>
      <c r="Q87" s="93">
        <f t="shared" si="10"/>
        <v>0</v>
      </c>
      <c r="R87" s="93">
        <f t="shared" si="10"/>
        <v>0</v>
      </c>
      <c r="S87" s="93">
        <f t="shared" si="10"/>
        <v>0</v>
      </c>
      <c r="T87" s="93">
        <f t="shared" si="10"/>
        <v>0</v>
      </c>
      <c r="U87" s="93">
        <f t="shared" si="10"/>
        <v>0</v>
      </c>
      <c r="V87" s="93">
        <f t="shared" si="10"/>
        <v>0</v>
      </c>
      <c r="W87" s="93">
        <f t="shared" si="10"/>
        <v>0</v>
      </c>
      <c r="X87" s="93">
        <f t="shared" si="10"/>
        <v>0</v>
      </c>
      <c r="Y87" s="93">
        <f t="shared" si="10"/>
        <v>0</v>
      </c>
      <c r="Z87" s="93">
        <f t="shared" si="10"/>
        <v>0</v>
      </c>
      <c r="AA87" s="93">
        <f t="shared" si="10"/>
        <v>0</v>
      </c>
      <c r="AB87" s="93">
        <f t="shared" si="10"/>
        <v>0</v>
      </c>
      <c r="AC87" s="93">
        <f t="shared" si="10"/>
        <v>0</v>
      </c>
      <c r="AD87" s="93">
        <f t="shared" si="10"/>
        <v>0</v>
      </c>
      <c r="AE87" s="93">
        <f t="shared" si="10"/>
        <v>0</v>
      </c>
      <c r="AF87" s="93">
        <f t="shared" si="10"/>
        <v>0</v>
      </c>
    </row>
    <row r="90" spans="1:32" ht="47.25" x14ac:dyDescent="0.25">
      <c r="A90" s="82" t="s">
        <v>74</v>
      </c>
      <c r="B90" s="36"/>
      <c r="G90" s="67"/>
      <c r="I90" s="67"/>
      <c r="J90" s="67"/>
      <c r="K90" s="67"/>
      <c r="L90" s="67"/>
    </row>
    <row r="91" spans="1:32" ht="15.75" x14ac:dyDescent="0.25">
      <c r="A91" s="71"/>
      <c r="B91" s="76" t="s">
        <v>16</v>
      </c>
      <c r="C91" s="76">
        <v>1</v>
      </c>
      <c r="D91" s="76">
        <v>2</v>
      </c>
      <c r="E91" s="76">
        <v>3</v>
      </c>
      <c r="F91" s="76">
        <v>4</v>
      </c>
      <c r="G91" s="76">
        <v>5</v>
      </c>
      <c r="H91" s="76">
        <v>6</v>
      </c>
      <c r="I91" s="76">
        <v>7</v>
      </c>
      <c r="J91" s="76">
        <v>8</v>
      </c>
      <c r="K91" s="76">
        <v>9</v>
      </c>
      <c r="L91" s="76">
        <v>10</v>
      </c>
      <c r="M91" s="76">
        <v>11</v>
      </c>
      <c r="N91" s="76">
        <v>12</v>
      </c>
      <c r="O91" s="76">
        <v>13</v>
      </c>
      <c r="P91" s="76">
        <v>14</v>
      </c>
      <c r="Q91" s="76">
        <v>15</v>
      </c>
      <c r="R91" s="76">
        <v>16</v>
      </c>
      <c r="S91" s="76">
        <v>17</v>
      </c>
      <c r="T91" s="76">
        <v>18</v>
      </c>
      <c r="U91" s="76">
        <v>19</v>
      </c>
      <c r="V91" s="76">
        <v>20</v>
      </c>
      <c r="W91" s="76">
        <v>21</v>
      </c>
      <c r="X91" s="76">
        <v>22</v>
      </c>
      <c r="Y91" s="76">
        <v>23</v>
      </c>
      <c r="Z91" s="76">
        <v>24</v>
      </c>
      <c r="AA91" s="76">
        <v>25</v>
      </c>
      <c r="AB91" s="76">
        <v>26</v>
      </c>
      <c r="AC91" s="76">
        <v>27</v>
      </c>
      <c r="AD91" s="76">
        <v>28</v>
      </c>
      <c r="AE91" s="76">
        <v>29</v>
      </c>
      <c r="AF91" s="76">
        <v>30</v>
      </c>
    </row>
    <row r="92" spans="1:32" ht="18" customHeight="1" x14ac:dyDescent="0.25">
      <c r="A92" s="85" t="s">
        <v>75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ht="25.5" x14ac:dyDescent="0.25">
      <c r="A93" s="66" t="str">
        <f>[1]Investitie!B92</f>
        <v>ASISTENŢĂ FINANCIARĂ NERAMBURSABILĂ SOLICITATĂ</v>
      </c>
      <c r="B93" s="36">
        <f>SUM(C93:G93)</f>
        <v>0</v>
      </c>
      <c r="C93" s="9">
        <f>'P2 - IMM'!D68</f>
        <v>0</v>
      </c>
      <c r="D93" s="9">
        <f>'P2 - IMM'!E68</f>
        <v>0</v>
      </c>
      <c r="E93" s="9">
        <f>'P2 - IMM'!F68</f>
        <v>0</v>
      </c>
      <c r="F93" s="9">
        <f>'P2 - IMM'!G68</f>
        <v>0</v>
      </c>
      <c r="G93" s="9">
        <f>'P2 - IMM'!H68</f>
        <v>0</v>
      </c>
      <c r="I93" s="67"/>
      <c r="J93" s="67"/>
      <c r="K93" s="67"/>
      <c r="L93" s="67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ht="15.75" x14ac:dyDescent="0.25">
      <c r="A94" s="66" t="str">
        <f>[1]Investitie!B94</f>
        <v>Surse proprii</v>
      </c>
      <c r="B94" s="36">
        <f>SUM(C94:G94)</f>
        <v>0</v>
      </c>
      <c r="C94" s="80">
        <v>0</v>
      </c>
      <c r="D94" s="80">
        <v>0</v>
      </c>
      <c r="E94" s="80">
        <v>0</v>
      </c>
      <c r="F94" s="80">
        <v>0</v>
      </c>
      <c r="G94" s="80">
        <v>0</v>
      </c>
      <c r="I94" s="67"/>
      <c r="J94" s="67"/>
      <c r="K94" s="67"/>
      <c r="L94" s="67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</row>
    <row r="95" spans="1:32" ht="25.5" x14ac:dyDescent="0.25">
      <c r="A95" s="66" t="str">
        <f>[1]Investitie!B95</f>
        <v>Contributie publica (veniturile nete actualizate, pentru proiecte generatoare de venit)</v>
      </c>
      <c r="B95" s="36">
        <f t="shared" ref="B95:B96" si="11">SUM(C95:G95)</f>
        <v>0</v>
      </c>
      <c r="C95" s="80">
        <v>0</v>
      </c>
      <c r="D95" s="80">
        <v>0</v>
      </c>
      <c r="E95" s="80">
        <v>0</v>
      </c>
      <c r="F95" s="80">
        <v>0</v>
      </c>
      <c r="G95" s="80">
        <v>0</v>
      </c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</row>
    <row r="96" spans="1:32" x14ac:dyDescent="0.25">
      <c r="A96" s="66" t="str">
        <f>[1]Investitie!B96</f>
        <v>Imprumuturi bancare (surse imprumutate)</v>
      </c>
      <c r="B96" s="36">
        <f t="shared" si="11"/>
        <v>0</v>
      </c>
      <c r="C96" s="80">
        <v>0</v>
      </c>
      <c r="D96" s="80">
        <v>0</v>
      </c>
      <c r="E96" s="80">
        <v>0</v>
      </c>
      <c r="F96" s="80">
        <v>0</v>
      </c>
      <c r="G96" s="80">
        <v>0</v>
      </c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</row>
    <row r="97" spans="1:32" s="87" customFormat="1" ht="26.25" thickBot="1" x14ac:dyDescent="0.25">
      <c r="A97" s="94" t="s">
        <v>76</v>
      </c>
      <c r="B97" s="90">
        <f>SUM(B93:B96)</f>
        <v>0</v>
      </c>
      <c r="C97" s="90">
        <f>SUM(C93:C96)</f>
        <v>0</v>
      </c>
      <c r="D97" s="90">
        <f t="shared" ref="D97:G97" si="12">SUM(D93:D96)</f>
        <v>0</v>
      </c>
      <c r="E97" s="90">
        <f t="shared" si="12"/>
        <v>0</v>
      </c>
      <c r="F97" s="90">
        <f t="shared" si="12"/>
        <v>0</v>
      </c>
      <c r="G97" s="90">
        <f t="shared" si="12"/>
        <v>0</v>
      </c>
      <c r="H97" s="8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87" customFormat="1" ht="13.5" thickTop="1" x14ac:dyDescent="0.2">
      <c r="A98" s="85"/>
      <c r="B98" s="36"/>
      <c r="C98" s="36"/>
      <c r="D98" s="36"/>
      <c r="E98" s="36"/>
      <c r="F98" s="36"/>
      <c r="G98" s="36"/>
      <c r="H98" s="8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87" customFormat="1" ht="12.75" x14ac:dyDescent="0.2">
      <c r="A99" s="85" t="s">
        <v>77</v>
      </c>
      <c r="B99" s="36"/>
      <c r="C99" s="36"/>
      <c r="D99" s="36"/>
      <c r="E99" s="36"/>
      <c r="F99" s="36"/>
      <c r="G99" s="36"/>
      <c r="H99" s="8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x14ac:dyDescent="0.25">
      <c r="A100" s="66" t="s">
        <v>78</v>
      </c>
      <c r="B100" s="9">
        <f>SUM(C100:AF100)</f>
        <v>0</v>
      </c>
      <c r="C100" s="80">
        <v>0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</row>
    <row r="101" spans="1:32" x14ac:dyDescent="0.25">
      <c r="A101" s="66" t="s">
        <v>79</v>
      </c>
      <c r="B101" s="9">
        <f>SUM(C101:AF101)</f>
        <v>0</v>
      </c>
      <c r="C101" s="80">
        <v>0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</row>
    <row r="102" spans="1:32" s="87" customFormat="1" ht="25.5" x14ac:dyDescent="0.2">
      <c r="A102" s="85" t="s">
        <v>80</v>
      </c>
      <c r="B102" s="88">
        <f>SUM(C102:P102)</f>
        <v>0</v>
      </c>
      <c r="C102" s="36">
        <f>C101+C100</f>
        <v>0</v>
      </c>
      <c r="D102" s="36">
        <f t="shared" ref="D102:AF102" si="13">D101+D100</f>
        <v>0</v>
      </c>
      <c r="E102" s="36">
        <f t="shared" si="13"/>
        <v>0</v>
      </c>
      <c r="F102" s="36">
        <f t="shared" si="13"/>
        <v>0</v>
      </c>
      <c r="G102" s="36">
        <f t="shared" si="13"/>
        <v>0</v>
      </c>
      <c r="H102" s="36">
        <f t="shared" si="13"/>
        <v>0</v>
      </c>
      <c r="I102" s="36">
        <f t="shared" si="13"/>
        <v>0</v>
      </c>
      <c r="J102" s="36">
        <f t="shared" si="13"/>
        <v>0</v>
      </c>
      <c r="K102" s="36">
        <f t="shared" si="13"/>
        <v>0</v>
      </c>
      <c r="L102" s="36">
        <f t="shared" si="13"/>
        <v>0</v>
      </c>
      <c r="M102" s="36">
        <f t="shared" si="13"/>
        <v>0</v>
      </c>
      <c r="N102" s="36">
        <f t="shared" si="13"/>
        <v>0</v>
      </c>
      <c r="O102" s="36">
        <f t="shared" si="13"/>
        <v>0</v>
      </c>
      <c r="P102" s="36">
        <f t="shared" si="13"/>
        <v>0</v>
      </c>
      <c r="Q102" s="36">
        <f t="shared" si="13"/>
        <v>0</v>
      </c>
      <c r="R102" s="36">
        <f t="shared" si="13"/>
        <v>0</v>
      </c>
      <c r="S102" s="36">
        <f t="shared" si="13"/>
        <v>0</v>
      </c>
      <c r="T102" s="36">
        <f t="shared" si="13"/>
        <v>0</v>
      </c>
      <c r="U102" s="36">
        <f t="shared" si="13"/>
        <v>0</v>
      </c>
      <c r="V102" s="36">
        <f t="shared" si="13"/>
        <v>0</v>
      </c>
      <c r="W102" s="36">
        <f t="shared" si="13"/>
        <v>0</v>
      </c>
      <c r="X102" s="36">
        <f t="shared" si="13"/>
        <v>0</v>
      </c>
      <c r="Y102" s="36">
        <f t="shared" si="13"/>
        <v>0</v>
      </c>
      <c r="Z102" s="36">
        <f t="shared" si="13"/>
        <v>0</v>
      </c>
      <c r="AA102" s="36">
        <f t="shared" si="13"/>
        <v>0</v>
      </c>
      <c r="AB102" s="36">
        <f t="shared" si="13"/>
        <v>0</v>
      </c>
      <c r="AC102" s="36">
        <f t="shared" si="13"/>
        <v>0</v>
      </c>
      <c r="AD102" s="36">
        <f t="shared" si="13"/>
        <v>0</v>
      </c>
      <c r="AE102" s="36">
        <f t="shared" si="13"/>
        <v>0</v>
      </c>
      <c r="AF102" s="36">
        <f t="shared" si="13"/>
        <v>0</v>
      </c>
    </row>
    <row r="103" spans="1:32" x14ac:dyDescent="0.25"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x14ac:dyDescent="0.25">
      <c r="A104" s="85" t="s">
        <v>81</v>
      </c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</row>
    <row r="105" spans="1:32" ht="15.75" x14ac:dyDescent="0.25">
      <c r="A105" s="71" t="s">
        <v>82</v>
      </c>
      <c r="B105" s="36">
        <f>SUM(C105:G105)</f>
        <v>0</v>
      </c>
      <c r="C105" s="88">
        <f>'Lider OC'!D62</f>
        <v>0</v>
      </c>
      <c r="D105" s="88">
        <f>'Lider OC'!E62</f>
        <v>0</v>
      </c>
      <c r="E105" s="88">
        <f>'Lider OC'!F62</f>
        <v>0</v>
      </c>
      <c r="F105" s="88">
        <f>'Lider OC'!G62</f>
        <v>0</v>
      </c>
      <c r="G105" s="88">
        <f>'Lider OC'!H62</f>
        <v>0</v>
      </c>
      <c r="I105" s="67"/>
      <c r="J105" s="67"/>
      <c r="K105" s="67"/>
      <c r="L105" s="67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</row>
    <row r="106" spans="1:32" ht="25.5" x14ac:dyDescent="0.25">
      <c r="A106" s="85" t="s">
        <v>83</v>
      </c>
      <c r="B106" s="9">
        <f t="shared" ref="B106:G106" si="14">B105</f>
        <v>0</v>
      </c>
      <c r="C106" s="9">
        <f>C105</f>
        <v>0</v>
      </c>
      <c r="D106" s="9">
        <f t="shared" si="14"/>
        <v>0</v>
      </c>
      <c r="E106" s="9">
        <f t="shared" si="14"/>
        <v>0</v>
      </c>
      <c r="F106" s="9">
        <f t="shared" si="14"/>
        <v>0</v>
      </c>
      <c r="G106" s="9">
        <f t="shared" si="14"/>
        <v>0</v>
      </c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ht="25.5" x14ac:dyDescent="0.25">
      <c r="A107" s="85" t="s">
        <v>84</v>
      </c>
      <c r="B107" s="9">
        <f t="shared" ref="B107:AF107" si="15">B106+B102</f>
        <v>0</v>
      </c>
      <c r="C107" s="9">
        <f>C106+C102</f>
        <v>0</v>
      </c>
      <c r="D107" s="9">
        <f>D106+D102</f>
        <v>0</v>
      </c>
      <c r="E107" s="9">
        <f t="shared" si="15"/>
        <v>0</v>
      </c>
      <c r="F107" s="9">
        <f t="shared" si="15"/>
        <v>0</v>
      </c>
      <c r="G107" s="9">
        <f t="shared" si="15"/>
        <v>0</v>
      </c>
      <c r="H107" s="9">
        <f t="shared" si="15"/>
        <v>0</v>
      </c>
      <c r="I107" s="9">
        <f t="shared" si="15"/>
        <v>0</v>
      </c>
      <c r="J107" s="9">
        <f t="shared" si="15"/>
        <v>0</v>
      </c>
      <c r="K107" s="9">
        <f t="shared" si="15"/>
        <v>0</v>
      </c>
      <c r="L107" s="9">
        <f t="shared" si="15"/>
        <v>0</v>
      </c>
      <c r="M107" s="9">
        <f t="shared" si="15"/>
        <v>0</v>
      </c>
      <c r="N107" s="9">
        <f t="shared" si="15"/>
        <v>0</v>
      </c>
      <c r="O107" s="9">
        <f t="shared" si="15"/>
        <v>0</v>
      </c>
      <c r="P107" s="9">
        <f t="shared" si="15"/>
        <v>0</v>
      </c>
      <c r="Q107" s="9">
        <f t="shared" si="15"/>
        <v>0</v>
      </c>
      <c r="R107" s="9">
        <f t="shared" si="15"/>
        <v>0</v>
      </c>
      <c r="S107" s="9">
        <f t="shared" si="15"/>
        <v>0</v>
      </c>
      <c r="T107" s="9">
        <f t="shared" si="15"/>
        <v>0</v>
      </c>
      <c r="U107" s="9">
        <f t="shared" si="15"/>
        <v>0</v>
      </c>
      <c r="V107" s="9">
        <f t="shared" si="15"/>
        <v>0</v>
      </c>
      <c r="W107" s="9">
        <f t="shared" si="15"/>
        <v>0</v>
      </c>
      <c r="X107" s="9">
        <f t="shared" si="15"/>
        <v>0</v>
      </c>
      <c r="Y107" s="9">
        <f t="shared" si="15"/>
        <v>0</v>
      </c>
      <c r="Z107" s="9">
        <f t="shared" si="15"/>
        <v>0</v>
      </c>
      <c r="AA107" s="9">
        <f t="shared" si="15"/>
        <v>0</v>
      </c>
      <c r="AB107" s="9">
        <f t="shared" si="15"/>
        <v>0</v>
      </c>
      <c r="AC107" s="9">
        <f t="shared" si="15"/>
        <v>0</v>
      </c>
      <c r="AD107" s="9">
        <f t="shared" si="15"/>
        <v>0</v>
      </c>
      <c r="AE107" s="9">
        <f t="shared" si="15"/>
        <v>0</v>
      </c>
      <c r="AF107" s="9">
        <f t="shared" si="15"/>
        <v>0</v>
      </c>
    </row>
    <row r="108" spans="1:32" ht="15.75" x14ac:dyDescent="0.25">
      <c r="A108" s="82" t="s">
        <v>85</v>
      </c>
      <c r="B108" s="9">
        <f>B97-B107</f>
        <v>0</v>
      </c>
      <c r="C108" s="9">
        <f>C97-C107</f>
        <v>0</v>
      </c>
      <c r="D108" s="9">
        <f t="shared" ref="D108:AF108" si="16">D97-D107</f>
        <v>0</v>
      </c>
      <c r="E108" s="9">
        <f t="shared" si="16"/>
        <v>0</v>
      </c>
      <c r="F108" s="9">
        <f t="shared" si="16"/>
        <v>0</v>
      </c>
      <c r="G108" s="9">
        <f>G97-G107</f>
        <v>0</v>
      </c>
      <c r="H108" s="9">
        <f t="shared" si="16"/>
        <v>0</v>
      </c>
      <c r="I108" s="9">
        <f t="shared" si="16"/>
        <v>0</v>
      </c>
      <c r="J108" s="9">
        <f t="shared" si="16"/>
        <v>0</v>
      </c>
      <c r="K108" s="9">
        <f t="shared" si="16"/>
        <v>0</v>
      </c>
      <c r="L108" s="9">
        <f t="shared" si="16"/>
        <v>0</v>
      </c>
      <c r="M108" s="9">
        <f t="shared" si="16"/>
        <v>0</v>
      </c>
      <c r="N108" s="9">
        <f t="shared" si="16"/>
        <v>0</v>
      </c>
      <c r="O108" s="9">
        <f t="shared" si="16"/>
        <v>0</v>
      </c>
      <c r="P108" s="9">
        <f t="shared" si="16"/>
        <v>0</v>
      </c>
      <c r="Q108" s="9">
        <f t="shared" si="16"/>
        <v>0</v>
      </c>
      <c r="R108" s="9">
        <f t="shared" si="16"/>
        <v>0</v>
      </c>
      <c r="S108" s="9">
        <f t="shared" si="16"/>
        <v>0</v>
      </c>
      <c r="T108" s="9">
        <f t="shared" si="16"/>
        <v>0</v>
      </c>
      <c r="U108" s="9">
        <f t="shared" si="16"/>
        <v>0</v>
      </c>
      <c r="V108" s="9">
        <f t="shared" si="16"/>
        <v>0</v>
      </c>
      <c r="W108" s="9">
        <f t="shared" si="16"/>
        <v>0</v>
      </c>
      <c r="X108" s="9">
        <f t="shared" si="16"/>
        <v>0</v>
      </c>
      <c r="Y108" s="9">
        <f t="shared" si="16"/>
        <v>0</v>
      </c>
      <c r="Z108" s="9">
        <f t="shared" si="16"/>
        <v>0</v>
      </c>
      <c r="AA108" s="9">
        <f t="shared" si="16"/>
        <v>0</v>
      </c>
      <c r="AB108" s="9">
        <f t="shared" si="16"/>
        <v>0</v>
      </c>
      <c r="AC108" s="9">
        <f t="shared" si="16"/>
        <v>0</v>
      </c>
      <c r="AD108" s="9">
        <f t="shared" si="16"/>
        <v>0</v>
      </c>
      <c r="AE108" s="9">
        <f t="shared" si="16"/>
        <v>0</v>
      </c>
      <c r="AF108" s="9">
        <f t="shared" si="16"/>
        <v>0</v>
      </c>
    </row>
    <row r="109" spans="1:32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x14ac:dyDescent="0.25">
      <c r="A110" s="95" t="s">
        <v>86</v>
      </c>
      <c r="B110" s="96">
        <f t="shared" ref="B110:AF110" si="17">B87+B108</f>
        <v>0</v>
      </c>
      <c r="C110" s="96">
        <f t="shared" si="17"/>
        <v>0</v>
      </c>
      <c r="D110" s="96">
        <f t="shared" si="17"/>
        <v>0</v>
      </c>
      <c r="E110" s="96">
        <f t="shared" si="17"/>
        <v>0</v>
      </c>
      <c r="F110" s="96">
        <f t="shared" si="17"/>
        <v>0</v>
      </c>
      <c r="G110" s="96">
        <f t="shared" si="17"/>
        <v>0</v>
      </c>
      <c r="H110" s="96">
        <f t="shared" si="17"/>
        <v>0</v>
      </c>
      <c r="I110" s="96">
        <f t="shared" si="17"/>
        <v>0</v>
      </c>
      <c r="J110" s="96">
        <f t="shared" si="17"/>
        <v>0</v>
      </c>
      <c r="K110" s="96">
        <f t="shared" si="17"/>
        <v>0</v>
      </c>
      <c r="L110" s="96">
        <f t="shared" si="17"/>
        <v>0</v>
      </c>
      <c r="M110" s="96">
        <f t="shared" si="17"/>
        <v>0</v>
      </c>
      <c r="N110" s="96">
        <f t="shared" si="17"/>
        <v>0</v>
      </c>
      <c r="O110" s="96">
        <f t="shared" si="17"/>
        <v>0</v>
      </c>
      <c r="P110" s="96">
        <f t="shared" si="17"/>
        <v>0</v>
      </c>
      <c r="Q110" s="96">
        <f t="shared" si="17"/>
        <v>0</v>
      </c>
      <c r="R110" s="96">
        <f t="shared" si="17"/>
        <v>0</v>
      </c>
      <c r="S110" s="96">
        <f t="shared" si="17"/>
        <v>0</v>
      </c>
      <c r="T110" s="96">
        <f t="shared" si="17"/>
        <v>0</v>
      </c>
      <c r="U110" s="96">
        <f t="shared" si="17"/>
        <v>0</v>
      </c>
      <c r="V110" s="96">
        <f t="shared" si="17"/>
        <v>0</v>
      </c>
      <c r="W110" s="96">
        <f t="shared" si="17"/>
        <v>0</v>
      </c>
      <c r="X110" s="96">
        <f t="shared" si="17"/>
        <v>0</v>
      </c>
      <c r="Y110" s="96">
        <f t="shared" si="17"/>
        <v>0</v>
      </c>
      <c r="Z110" s="96">
        <f t="shared" si="17"/>
        <v>0</v>
      </c>
      <c r="AA110" s="96">
        <f t="shared" si="17"/>
        <v>0</v>
      </c>
      <c r="AB110" s="96">
        <f t="shared" si="17"/>
        <v>0</v>
      </c>
      <c r="AC110" s="96">
        <f t="shared" si="17"/>
        <v>0</v>
      </c>
      <c r="AD110" s="96">
        <f t="shared" si="17"/>
        <v>0</v>
      </c>
      <c r="AE110" s="96">
        <f t="shared" si="17"/>
        <v>0</v>
      </c>
      <c r="AF110" s="96">
        <f t="shared" si="17"/>
        <v>0</v>
      </c>
    </row>
    <row r="111" spans="1:32" x14ac:dyDescent="0.25">
      <c r="A111" s="97" t="s">
        <v>87</v>
      </c>
      <c r="B111" s="96" t="s">
        <v>88</v>
      </c>
      <c r="C111" s="96">
        <v>0</v>
      </c>
      <c r="D111" s="96">
        <f t="shared" ref="D111:AF111" si="18">C112</f>
        <v>0</v>
      </c>
      <c r="E111" s="96">
        <f t="shared" si="18"/>
        <v>0</v>
      </c>
      <c r="F111" s="96">
        <f t="shared" si="18"/>
        <v>0</v>
      </c>
      <c r="G111" s="96">
        <f t="shared" si="18"/>
        <v>0</v>
      </c>
      <c r="H111" s="96">
        <f t="shared" si="18"/>
        <v>0</v>
      </c>
      <c r="I111" s="96">
        <f t="shared" si="18"/>
        <v>0</v>
      </c>
      <c r="J111" s="96">
        <f t="shared" si="18"/>
        <v>0</v>
      </c>
      <c r="K111" s="96">
        <f t="shared" si="18"/>
        <v>0</v>
      </c>
      <c r="L111" s="96">
        <f t="shared" si="18"/>
        <v>0</v>
      </c>
      <c r="M111" s="96">
        <f t="shared" si="18"/>
        <v>0</v>
      </c>
      <c r="N111" s="96">
        <f t="shared" si="18"/>
        <v>0</v>
      </c>
      <c r="O111" s="96">
        <f t="shared" si="18"/>
        <v>0</v>
      </c>
      <c r="P111" s="96">
        <f t="shared" si="18"/>
        <v>0</v>
      </c>
      <c r="Q111" s="96">
        <f t="shared" si="18"/>
        <v>0</v>
      </c>
      <c r="R111" s="96">
        <f t="shared" si="18"/>
        <v>0</v>
      </c>
      <c r="S111" s="96">
        <f t="shared" si="18"/>
        <v>0</v>
      </c>
      <c r="T111" s="96">
        <f t="shared" si="18"/>
        <v>0</v>
      </c>
      <c r="U111" s="96">
        <f t="shared" si="18"/>
        <v>0</v>
      </c>
      <c r="V111" s="96">
        <f t="shared" si="18"/>
        <v>0</v>
      </c>
      <c r="W111" s="96">
        <f t="shared" si="18"/>
        <v>0</v>
      </c>
      <c r="X111" s="96">
        <f t="shared" si="18"/>
        <v>0</v>
      </c>
      <c r="Y111" s="96">
        <f t="shared" si="18"/>
        <v>0</v>
      </c>
      <c r="Z111" s="96">
        <f t="shared" si="18"/>
        <v>0</v>
      </c>
      <c r="AA111" s="96">
        <f t="shared" si="18"/>
        <v>0</v>
      </c>
      <c r="AB111" s="96">
        <f t="shared" si="18"/>
        <v>0</v>
      </c>
      <c r="AC111" s="96">
        <f t="shared" si="18"/>
        <v>0</v>
      </c>
      <c r="AD111" s="96">
        <f t="shared" si="18"/>
        <v>0</v>
      </c>
      <c r="AE111" s="96">
        <f t="shared" si="18"/>
        <v>0</v>
      </c>
      <c r="AF111" s="96">
        <f t="shared" si="18"/>
        <v>0</v>
      </c>
    </row>
    <row r="112" spans="1:32" x14ac:dyDescent="0.25">
      <c r="A112" s="97" t="s">
        <v>89</v>
      </c>
      <c r="B112" s="96" t="s">
        <v>88</v>
      </c>
      <c r="C112" s="96">
        <f>C111+C110</f>
        <v>0</v>
      </c>
      <c r="D112" s="96">
        <f t="shared" ref="D112:AF112" si="19">D111+D110</f>
        <v>0</v>
      </c>
      <c r="E112" s="96">
        <f t="shared" si="19"/>
        <v>0</v>
      </c>
      <c r="F112" s="96">
        <f t="shared" si="19"/>
        <v>0</v>
      </c>
      <c r="G112" s="96">
        <f t="shared" si="19"/>
        <v>0</v>
      </c>
      <c r="H112" s="96">
        <f t="shared" si="19"/>
        <v>0</v>
      </c>
      <c r="I112" s="96">
        <f t="shared" si="19"/>
        <v>0</v>
      </c>
      <c r="J112" s="96">
        <f t="shared" si="19"/>
        <v>0</v>
      </c>
      <c r="K112" s="96">
        <f t="shared" si="19"/>
        <v>0</v>
      </c>
      <c r="L112" s="96">
        <f t="shared" si="19"/>
        <v>0</v>
      </c>
      <c r="M112" s="96">
        <f t="shared" si="19"/>
        <v>0</v>
      </c>
      <c r="N112" s="96">
        <f t="shared" si="19"/>
        <v>0</v>
      </c>
      <c r="O112" s="96">
        <f t="shared" si="19"/>
        <v>0</v>
      </c>
      <c r="P112" s="96">
        <f t="shared" si="19"/>
        <v>0</v>
      </c>
      <c r="Q112" s="96">
        <f t="shared" si="19"/>
        <v>0</v>
      </c>
      <c r="R112" s="96">
        <f t="shared" si="19"/>
        <v>0</v>
      </c>
      <c r="S112" s="96">
        <f t="shared" si="19"/>
        <v>0</v>
      </c>
      <c r="T112" s="96">
        <f t="shared" si="19"/>
        <v>0</v>
      </c>
      <c r="U112" s="96">
        <f t="shared" si="19"/>
        <v>0</v>
      </c>
      <c r="V112" s="96">
        <f t="shared" si="19"/>
        <v>0</v>
      </c>
      <c r="W112" s="96">
        <f t="shared" si="19"/>
        <v>0</v>
      </c>
      <c r="X112" s="96">
        <f t="shared" si="19"/>
        <v>0</v>
      </c>
      <c r="Y112" s="96">
        <f t="shared" si="19"/>
        <v>0</v>
      </c>
      <c r="Z112" s="96">
        <f t="shared" si="19"/>
        <v>0</v>
      </c>
      <c r="AA112" s="96">
        <f t="shared" si="19"/>
        <v>0</v>
      </c>
      <c r="AB112" s="96">
        <f t="shared" si="19"/>
        <v>0</v>
      </c>
      <c r="AC112" s="96">
        <f t="shared" si="19"/>
        <v>0</v>
      </c>
      <c r="AD112" s="96">
        <f t="shared" si="19"/>
        <v>0</v>
      </c>
      <c r="AE112" s="96">
        <f t="shared" si="19"/>
        <v>0</v>
      </c>
      <c r="AF112" s="96">
        <f t="shared" si="19"/>
        <v>0</v>
      </c>
    </row>
    <row r="113" spans="1:32" x14ac:dyDescent="0.25">
      <c r="A113" s="66" t="s">
        <v>174</v>
      </c>
      <c r="C113" s="9" t="str">
        <f>IF(C112&gt;=0,"OK","Nesustenabil")</f>
        <v>OK</v>
      </c>
      <c r="D113" s="9" t="str">
        <f t="shared" ref="D113:AF113" si="20">IF(D112&gt;=0,"OK","Nesustenabil")</f>
        <v>OK</v>
      </c>
      <c r="E113" s="9" t="str">
        <f t="shared" si="20"/>
        <v>OK</v>
      </c>
      <c r="F113" s="9" t="str">
        <f t="shared" si="20"/>
        <v>OK</v>
      </c>
      <c r="G113" s="9" t="str">
        <f t="shared" si="20"/>
        <v>OK</v>
      </c>
      <c r="H113" s="9" t="str">
        <f t="shared" si="20"/>
        <v>OK</v>
      </c>
      <c r="I113" s="9" t="str">
        <f t="shared" si="20"/>
        <v>OK</v>
      </c>
      <c r="J113" s="9" t="str">
        <f t="shared" si="20"/>
        <v>OK</v>
      </c>
      <c r="K113" s="9" t="str">
        <f t="shared" si="20"/>
        <v>OK</v>
      </c>
      <c r="L113" s="9" t="str">
        <f t="shared" si="20"/>
        <v>OK</v>
      </c>
      <c r="M113" s="9" t="str">
        <f t="shared" si="20"/>
        <v>OK</v>
      </c>
      <c r="N113" s="9" t="str">
        <f t="shared" si="20"/>
        <v>OK</v>
      </c>
      <c r="O113" s="9" t="str">
        <f t="shared" si="20"/>
        <v>OK</v>
      </c>
      <c r="P113" s="9" t="str">
        <f t="shared" si="20"/>
        <v>OK</v>
      </c>
      <c r="Q113" s="9" t="str">
        <f t="shared" si="20"/>
        <v>OK</v>
      </c>
      <c r="R113" s="9" t="str">
        <f t="shared" si="20"/>
        <v>OK</v>
      </c>
      <c r="S113" s="9" t="str">
        <f t="shared" si="20"/>
        <v>OK</v>
      </c>
      <c r="T113" s="9" t="str">
        <f t="shared" si="20"/>
        <v>OK</v>
      </c>
      <c r="U113" s="9" t="str">
        <f t="shared" si="20"/>
        <v>OK</v>
      </c>
      <c r="V113" s="9" t="str">
        <f t="shared" si="20"/>
        <v>OK</v>
      </c>
      <c r="W113" s="9" t="str">
        <f t="shared" si="20"/>
        <v>OK</v>
      </c>
      <c r="X113" s="9" t="str">
        <f t="shared" si="20"/>
        <v>OK</v>
      </c>
      <c r="Y113" s="9" t="str">
        <f t="shared" si="20"/>
        <v>OK</v>
      </c>
      <c r="Z113" s="9" t="str">
        <f t="shared" si="20"/>
        <v>OK</v>
      </c>
      <c r="AA113" s="9" t="str">
        <f t="shared" si="20"/>
        <v>OK</v>
      </c>
      <c r="AB113" s="9" t="str">
        <f t="shared" si="20"/>
        <v>OK</v>
      </c>
      <c r="AC113" s="9" t="str">
        <f t="shared" si="20"/>
        <v>OK</v>
      </c>
      <c r="AD113" s="9" t="str">
        <f t="shared" si="20"/>
        <v>OK</v>
      </c>
      <c r="AE113" s="9" t="str">
        <f t="shared" si="20"/>
        <v>OK</v>
      </c>
      <c r="AF113" s="9" t="str">
        <f t="shared" si="20"/>
        <v>OK</v>
      </c>
    </row>
    <row r="116" spans="1:32" ht="20.45" customHeight="1" x14ac:dyDescent="0.25">
      <c r="A116" s="199" t="s">
        <v>221</v>
      </c>
      <c r="B116" s="200"/>
      <c r="C116" s="200"/>
      <c r="D116" s="200"/>
      <c r="E116" s="200"/>
      <c r="F116" s="200"/>
      <c r="G116" s="200"/>
      <c r="H116" s="200"/>
      <c r="I116" s="200"/>
      <c r="J116" s="200"/>
      <c r="K116" s="200"/>
      <c r="L116" s="200"/>
      <c r="M116" s="199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199"/>
      <c r="Z116" s="200"/>
      <c r="AA116" s="200"/>
      <c r="AB116" s="200"/>
      <c r="AC116" s="200"/>
      <c r="AD116" s="200"/>
      <c r="AE116" s="200"/>
      <c r="AF116" s="200"/>
    </row>
    <row r="117" spans="1:32" ht="20.45" customHeight="1" x14ac:dyDescent="0.25">
      <c r="A117" s="181"/>
      <c r="B117" s="75"/>
      <c r="C117" s="76" t="str">
        <f>C50</f>
        <v>Implementare</v>
      </c>
      <c r="D117" s="76" t="str">
        <f t="shared" ref="D117:AF117" si="21">D50</f>
        <v>Implementare</v>
      </c>
      <c r="E117" s="76" t="str">
        <f t="shared" si="21"/>
        <v>Operare</v>
      </c>
      <c r="F117" s="76" t="str">
        <f t="shared" si="21"/>
        <v>Operare</v>
      </c>
      <c r="G117" s="76" t="str">
        <f t="shared" si="21"/>
        <v>Operare</v>
      </c>
      <c r="H117" s="76" t="str">
        <f t="shared" si="21"/>
        <v>Operare</v>
      </c>
      <c r="I117" s="76" t="str">
        <f t="shared" si="21"/>
        <v>Operare</v>
      </c>
      <c r="J117" s="76" t="str">
        <f t="shared" si="21"/>
        <v>Operare</v>
      </c>
      <c r="K117" s="76" t="str">
        <f t="shared" si="21"/>
        <v>Operare</v>
      </c>
      <c r="L117" s="76" t="str">
        <f t="shared" si="21"/>
        <v>Operare</v>
      </c>
      <c r="M117" s="76" t="str">
        <f t="shared" si="21"/>
        <v>Operare</v>
      </c>
      <c r="N117" s="76" t="str">
        <f t="shared" si="21"/>
        <v>Operare</v>
      </c>
      <c r="O117" s="76" t="str">
        <f t="shared" si="21"/>
        <v>Operare</v>
      </c>
      <c r="P117" s="76" t="str">
        <f t="shared" si="21"/>
        <v>Operare</v>
      </c>
      <c r="Q117" s="76" t="str">
        <f t="shared" si="21"/>
        <v>Operare</v>
      </c>
      <c r="R117" s="76" t="str">
        <f t="shared" si="21"/>
        <v>Operare</v>
      </c>
      <c r="S117" s="76" t="str">
        <f t="shared" si="21"/>
        <v>Operare</v>
      </c>
      <c r="T117" s="76" t="str">
        <f t="shared" si="21"/>
        <v>Operare</v>
      </c>
      <c r="U117" s="76" t="str">
        <f t="shared" si="21"/>
        <v>Operare</v>
      </c>
      <c r="V117" s="76" t="str">
        <f t="shared" si="21"/>
        <v>Operare</v>
      </c>
      <c r="W117" s="76" t="str">
        <f t="shared" si="21"/>
        <v>Operare</v>
      </c>
      <c r="X117" s="76" t="str">
        <f t="shared" si="21"/>
        <v>Operare</v>
      </c>
      <c r="Y117" s="76" t="str">
        <f t="shared" si="21"/>
        <v>Operare</v>
      </c>
      <c r="Z117" s="76" t="str">
        <f t="shared" si="21"/>
        <v>Operare</v>
      </c>
      <c r="AA117" s="76" t="str">
        <f t="shared" si="21"/>
        <v>Operare</v>
      </c>
      <c r="AB117" s="76" t="str">
        <f t="shared" si="21"/>
        <v>Operare</v>
      </c>
      <c r="AC117" s="76" t="str">
        <f t="shared" si="21"/>
        <v>Operare</v>
      </c>
      <c r="AD117" s="76" t="str">
        <f t="shared" si="21"/>
        <v>Operare</v>
      </c>
      <c r="AE117" s="76" t="str">
        <f t="shared" si="21"/>
        <v>Operare</v>
      </c>
      <c r="AF117" s="76" t="str">
        <f t="shared" si="21"/>
        <v>Operare</v>
      </c>
    </row>
    <row r="118" spans="1:32" ht="20.45" customHeight="1" x14ac:dyDescent="0.25">
      <c r="A118" s="181"/>
      <c r="B118" s="76" t="s">
        <v>16</v>
      </c>
      <c r="C118" s="178">
        <v>1</v>
      </c>
      <c r="D118" s="178">
        <v>2</v>
      </c>
      <c r="E118" s="178">
        <v>3</v>
      </c>
      <c r="F118" s="178">
        <v>4</v>
      </c>
      <c r="G118" s="178">
        <v>5</v>
      </c>
      <c r="H118" s="178">
        <v>6</v>
      </c>
      <c r="I118" s="178">
        <v>7</v>
      </c>
      <c r="J118" s="178">
        <v>8</v>
      </c>
      <c r="K118" s="178">
        <v>9</v>
      </c>
      <c r="L118" s="178">
        <v>10</v>
      </c>
      <c r="M118" s="178">
        <v>11</v>
      </c>
      <c r="N118" s="178">
        <v>12</v>
      </c>
      <c r="O118" s="178">
        <v>13</v>
      </c>
      <c r="P118" s="178">
        <v>14</v>
      </c>
      <c r="Q118" s="178">
        <v>15</v>
      </c>
      <c r="R118" s="178">
        <v>16</v>
      </c>
      <c r="S118" s="178">
        <v>17</v>
      </c>
      <c r="T118" s="178">
        <v>18</v>
      </c>
      <c r="U118" s="178">
        <v>19</v>
      </c>
      <c r="V118" s="178">
        <v>20</v>
      </c>
      <c r="W118" s="178">
        <v>21</v>
      </c>
      <c r="X118" s="178">
        <v>22</v>
      </c>
      <c r="Y118" s="178">
        <v>23</v>
      </c>
      <c r="Z118" s="178">
        <v>24</v>
      </c>
      <c r="AA118" s="178">
        <v>25</v>
      </c>
      <c r="AB118" s="178">
        <v>26</v>
      </c>
      <c r="AC118" s="178">
        <v>27</v>
      </c>
      <c r="AD118" s="178">
        <v>28</v>
      </c>
      <c r="AE118" s="178">
        <v>29</v>
      </c>
      <c r="AF118" s="178">
        <v>30</v>
      </c>
    </row>
    <row r="119" spans="1:32" ht="20.45" customHeight="1" x14ac:dyDescent="0.25">
      <c r="A119" s="79" t="s">
        <v>218</v>
      </c>
      <c r="B119" s="9">
        <f>SUM(C119:AF119)</f>
        <v>0</v>
      </c>
      <c r="C119" s="9">
        <f t="shared" ref="C119:AF120" si="22">C69-C25</f>
        <v>0</v>
      </c>
      <c r="D119" s="9">
        <f t="shared" si="22"/>
        <v>0</v>
      </c>
      <c r="E119" s="9">
        <f t="shared" si="22"/>
        <v>0</v>
      </c>
      <c r="F119" s="9">
        <f t="shared" si="22"/>
        <v>0</v>
      </c>
      <c r="G119" s="9">
        <f t="shared" si="22"/>
        <v>0</v>
      </c>
      <c r="H119" s="9">
        <f t="shared" si="22"/>
        <v>0</v>
      </c>
      <c r="I119" s="9">
        <f t="shared" si="22"/>
        <v>0</v>
      </c>
      <c r="J119" s="9">
        <f t="shared" si="22"/>
        <v>0</v>
      </c>
      <c r="K119" s="9">
        <f t="shared" si="22"/>
        <v>0</v>
      </c>
      <c r="L119" s="9">
        <f t="shared" si="22"/>
        <v>0</v>
      </c>
      <c r="M119" s="9">
        <f t="shared" si="22"/>
        <v>0</v>
      </c>
      <c r="N119" s="9">
        <f t="shared" si="22"/>
        <v>0</v>
      </c>
      <c r="O119" s="9">
        <f t="shared" si="22"/>
        <v>0</v>
      </c>
      <c r="P119" s="9">
        <f t="shared" si="22"/>
        <v>0</v>
      </c>
      <c r="Q119" s="9">
        <f t="shared" si="22"/>
        <v>0</v>
      </c>
      <c r="R119" s="9">
        <f t="shared" si="22"/>
        <v>0</v>
      </c>
      <c r="S119" s="9">
        <f t="shared" si="22"/>
        <v>0</v>
      </c>
      <c r="T119" s="9">
        <f t="shared" si="22"/>
        <v>0</v>
      </c>
      <c r="U119" s="9">
        <f t="shared" si="22"/>
        <v>0</v>
      </c>
      <c r="V119" s="9">
        <f t="shared" si="22"/>
        <v>0</v>
      </c>
      <c r="W119" s="9">
        <f t="shared" si="22"/>
        <v>0</v>
      </c>
      <c r="X119" s="9">
        <f t="shared" si="22"/>
        <v>0</v>
      </c>
      <c r="Y119" s="9">
        <f t="shared" si="22"/>
        <v>0</v>
      </c>
      <c r="Z119" s="9">
        <f t="shared" si="22"/>
        <v>0</v>
      </c>
      <c r="AA119" s="9">
        <f t="shared" si="22"/>
        <v>0</v>
      </c>
      <c r="AB119" s="9">
        <f t="shared" si="22"/>
        <v>0</v>
      </c>
      <c r="AC119" s="9">
        <f t="shared" si="22"/>
        <v>0</v>
      </c>
      <c r="AD119" s="9">
        <f t="shared" si="22"/>
        <v>0</v>
      </c>
      <c r="AE119" s="9">
        <f t="shared" si="22"/>
        <v>0</v>
      </c>
      <c r="AF119" s="9">
        <f t="shared" si="22"/>
        <v>0</v>
      </c>
    </row>
    <row r="120" spans="1:32" ht="20.45" customHeight="1" x14ac:dyDescent="0.25">
      <c r="A120" s="79" t="s">
        <v>222</v>
      </c>
      <c r="B120" s="9">
        <f>SUM(C120:AF120)</f>
        <v>0</v>
      </c>
      <c r="C120" s="9">
        <f>C70-C26</f>
        <v>0</v>
      </c>
      <c r="D120" s="9">
        <f>D70-D26</f>
        <v>0</v>
      </c>
      <c r="E120" s="9">
        <f>E70-E26</f>
        <v>0</v>
      </c>
      <c r="F120" s="9">
        <f>F70-F26</f>
        <v>0</v>
      </c>
      <c r="G120" s="9">
        <f t="shared" si="22"/>
        <v>0</v>
      </c>
      <c r="H120" s="9">
        <f t="shared" si="22"/>
        <v>0</v>
      </c>
      <c r="I120" s="9">
        <f t="shared" si="22"/>
        <v>0</v>
      </c>
      <c r="J120" s="9">
        <f t="shared" si="22"/>
        <v>0</v>
      </c>
      <c r="K120" s="9">
        <f t="shared" si="22"/>
        <v>0</v>
      </c>
      <c r="L120" s="9">
        <f t="shared" si="22"/>
        <v>0</v>
      </c>
      <c r="M120" s="9">
        <f t="shared" si="22"/>
        <v>0</v>
      </c>
      <c r="N120" s="9">
        <f t="shared" si="22"/>
        <v>0</v>
      </c>
      <c r="O120" s="9">
        <f t="shared" si="22"/>
        <v>0</v>
      </c>
      <c r="P120" s="9">
        <f t="shared" si="22"/>
        <v>0</v>
      </c>
      <c r="Q120" s="9">
        <f t="shared" si="22"/>
        <v>0</v>
      </c>
      <c r="R120" s="9">
        <f t="shared" si="22"/>
        <v>0</v>
      </c>
      <c r="S120" s="9">
        <f t="shared" si="22"/>
        <v>0</v>
      </c>
      <c r="T120" s="9">
        <f t="shared" si="22"/>
        <v>0</v>
      </c>
      <c r="U120" s="9">
        <f t="shared" si="22"/>
        <v>0</v>
      </c>
      <c r="V120" s="9">
        <f t="shared" si="22"/>
        <v>0</v>
      </c>
      <c r="W120" s="9">
        <f t="shared" si="22"/>
        <v>0</v>
      </c>
      <c r="X120" s="9">
        <f t="shared" si="22"/>
        <v>0</v>
      </c>
      <c r="Y120" s="9">
        <f t="shared" si="22"/>
        <v>0</v>
      </c>
      <c r="Z120" s="9">
        <f t="shared" si="22"/>
        <v>0</v>
      </c>
      <c r="AA120" s="9">
        <f t="shared" si="22"/>
        <v>0</v>
      </c>
      <c r="AB120" s="9">
        <f t="shared" si="22"/>
        <v>0</v>
      </c>
      <c r="AC120" s="9">
        <f t="shared" si="22"/>
        <v>0</v>
      </c>
      <c r="AD120" s="9">
        <f t="shared" si="22"/>
        <v>0</v>
      </c>
      <c r="AE120" s="9">
        <f t="shared" si="22"/>
        <v>0</v>
      </c>
      <c r="AF120" s="9">
        <f t="shared" si="22"/>
        <v>0</v>
      </c>
    </row>
    <row r="121" spans="1:32" ht="20.45" customHeight="1" x14ac:dyDescent="0.25">
      <c r="A121" s="79" t="s">
        <v>219</v>
      </c>
      <c r="B121" s="9">
        <f>SUM(C121:AF121)</f>
        <v>0</v>
      </c>
      <c r="C121" s="9">
        <f t="shared" ref="C121:AF121" si="23">C86-C42</f>
        <v>0</v>
      </c>
      <c r="D121" s="9">
        <f t="shared" si="23"/>
        <v>0</v>
      </c>
      <c r="E121" s="9">
        <f t="shared" si="23"/>
        <v>0</v>
      </c>
      <c r="F121" s="9">
        <f t="shared" si="23"/>
        <v>0</v>
      </c>
      <c r="G121" s="9">
        <f t="shared" si="23"/>
        <v>0</v>
      </c>
      <c r="H121" s="9">
        <f t="shared" si="23"/>
        <v>0</v>
      </c>
      <c r="I121" s="9">
        <f t="shared" si="23"/>
        <v>0</v>
      </c>
      <c r="J121" s="9">
        <f t="shared" si="23"/>
        <v>0</v>
      </c>
      <c r="K121" s="9">
        <f t="shared" si="23"/>
        <v>0</v>
      </c>
      <c r="L121" s="9">
        <f t="shared" si="23"/>
        <v>0</v>
      </c>
      <c r="M121" s="9">
        <f t="shared" si="23"/>
        <v>0</v>
      </c>
      <c r="N121" s="9">
        <f t="shared" si="23"/>
        <v>0</v>
      </c>
      <c r="O121" s="9">
        <f t="shared" si="23"/>
        <v>0</v>
      </c>
      <c r="P121" s="9">
        <f t="shared" si="23"/>
        <v>0</v>
      </c>
      <c r="Q121" s="9">
        <f t="shared" si="23"/>
        <v>0</v>
      </c>
      <c r="R121" s="9">
        <f t="shared" si="23"/>
        <v>0</v>
      </c>
      <c r="S121" s="9">
        <f t="shared" si="23"/>
        <v>0</v>
      </c>
      <c r="T121" s="9">
        <f t="shared" si="23"/>
        <v>0</v>
      </c>
      <c r="U121" s="9">
        <f t="shared" si="23"/>
        <v>0</v>
      </c>
      <c r="V121" s="9">
        <f t="shared" si="23"/>
        <v>0</v>
      </c>
      <c r="W121" s="9">
        <f t="shared" si="23"/>
        <v>0</v>
      </c>
      <c r="X121" s="9">
        <f t="shared" si="23"/>
        <v>0</v>
      </c>
      <c r="Y121" s="9">
        <f t="shared" si="23"/>
        <v>0</v>
      </c>
      <c r="Z121" s="9">
        <f t="shared" si="23"/>
        <v>0</v>
      </c>
      <c r="AA121" s="9">
        <f t="shared" si="23"/>
        <v>0</v>
      </c>
      <c r="AB121" s="9">
        <f t="shared" si="23"/>
        <v>0</v>
      </c>
      <c r="AC121" s="9">
        <f t="shared" si="23"/>
        <v>0</v>
      </c>
      <c r="AD121" s="9">
        <f t="shared" si="23"/>
        <v>0</v>
      </c>
      <c r="AE121" s="9">
        <f t="shared" si="23"/>
        <v>0</v>
      </c>
      <c r="AF121" s="9">
        <f t="shared" si="23"/>
        <v>0</v>
      </c>
    </row>
    <row r="122" spans="1:32" ht="25.9" customHeight="1" x14ac:dyDescent="0.25">
      <c r="A122" s="95" t="s">
        <v>220</v>
      </c>
      <c r="B122" s="96">
        <f>B119-B121</f>
        <v>0</v>
      </c>
      <c r="C122" s="96">
        <f>C119+C120-C121</f>
        <v>0</v>
      </c>
      <c r="D122" s="96">
        <f t="shared" ref="D122:AF122" si="24">D119+D120-D121</f>
        <v>0</v>
      </c>
      <c r="E122" s="96">
        <f t="shared" si="24"/>
        <v>0</v>
      </c>
      <c r="F122" s="96">
        <f t="shared" si="24"/>
        <v>0</v>
      </c>
      <c r="G122" s="96">
        <f t="shared" si="24"/>
        <v>0</v>
      </c>
      <c r="H122" s="96">
        <f t="shared" si="24"/>
        <v>0</v>
      </c>
      <c r="I122" s="96">
        <f t="shared" si="24"/>
        <v>0</v>
      </c>
      <c r="J122" s="96">
        <f t="shared" si="24"/>
        <v>0</v>
      </c>
      <c r="K122" s="96">
        <f t="shared" si="24"/>
        <v>0</v>
      </c>
      <c r="L122" s="96">
        <f t="shared" si="24"/>
        <v>0</v>
      </c>
      <c r="M122" s="96">
        <f t="shared" si="24"/>
        <v>0</v>
      </c>
      <c r="N122" s="96">
        <f t="shared" si="24"/>
        <v>0</v>
      </c>
      <c r="O122" s="96">
        <f t="shared" si="24"/>
        <v>0</v>
      </c>
      <c r="P122" s="96">
        <f t="shared" si="24"/>
        <v>0</v>
      </c>
      <c r="Q122" s="96">
        <f t="shared" si="24"/>
        <v>0</v>
      </c>
      <c r="R122" s="96">
        <f t="shared" si="24"/>
        <v>0</v>
      </c>
      <c r="S122" s="96">
        <f t="shared" si="24"/>
        <v>0</v>
      </c>
      <c r="T122" s="96">
        <f t="shared" si="24"/>
        <v>0</v>
      </c>
      <c r="U122" s="96">
        <f t="shared" si="24"/>
        <v>0</v>
      </c>
      <c r="V122" s="96">
        <f t="shared" si="24"/>
        <v>0</v>
      </c>
      <c r="W122" s="96">
        <f t="shared" si="24"/>
        <v>0</v>
      </c>
      <c r="X122" s="96">
        <f t="shared" si="24"/>
        <v>0</v>
      </c>
      <c r="Y122" s="96">
        <f t="shared" si="24"/>
        <v>0</v>
      </c>
      <c r="Z122" s="96">
        <f t="shared" si="24"/>
        <v>0</v>
      </c>
      <c r="AA122" s="96">
        <f t="shared" si="24"/>
        <v>0</v>
      </c>
      <c r="AB122" s="96">
        <f t="shared" si="24"/>
        <v>0</v>
      </c>
      <c r="AC122" s="96">
        <f t="shared" si="24"/>
        <v>0</v>
      </c>
      <c r="AD122" s="96">
        <f t="shared" si="24"/>
        <v>0</v>
      </c>
      <c r="AE122" s="96">
        <f t="shared" si="24"/>
        <v>0</v>
      </c>
      <c r="AF122" s="96">
        <f t="shared" si="24"/>
        <v>0</v>
      </c>
    </row>
    <row r="123" spans="1:32" ht="20.45" customHeight="1" x14ac:dyDescent="0.3">
      <c r="A123" s="133"/>
      <c r="B123" s="133"/>
      <c r="C123" s="133"/>
      <c r="D123" s="133"/>
      <c r="E123" s="133"/>
      <c r="F123" s="133"/>
      <c r="G123" s="98"/>
      <c r="H123" s="98"/>
      <c r="I123" s="98"/>
      <c r="J123" s="98"/>
      <c r="K123" s="98"/>
      <c r="L123" s="98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</row>
    <row r="124" spans="1:32" ht="20.45" customHeight="1" x14ac:dyDescent="0.3">
      <c r="A124" s="140" t="s">
        <v>223</v>
      </c>
      <c r="B124" s="141"/>
      <c r="C124" s="133"/>
      <c r="D124" s="133"/>
      <c r="E124" s="133"/>
      <c r="F124" s="133"/>
      <c r="G124" s="98"/>
      <c r="H124" s="98"/>
      <c r="I124" s="98"/>
      <c r="J124" s="98"/>
      <c r="K124" s="98"/>
      <c r="L124" s="98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</row>
    <row r="125" spans="1:32" ht="20.45" customHeight="1" x14ac:dyDescent="0.3">
      <c r="A125" s="142" t="s">
        <v>224</v>
      </c>
      <c r="B125" s="144">
        <f>'P2 - IMM'!D9+'P2 - IMM'!G9+'P2 - IMM'!D19+'P2 - IMM'!G19+'P2 - IMM'!D29+'P2 - IMM'!G29+'P2 - IMM'!D36+'P2 - IMM'!G36+'P2 - IMM'!D42+'P2 - IMM'!G42+'P2 - IMM'!D48+'P2 - IMM'!G48</f>
        <v>0</v>
      </c>
      <c r="C125" s="133"/>
      <c r="D125" s="133"/>
      <c r="E125" s="177"/>
      <c r="F125" s="133"/>
      <c r="G125" s="98"/>
      <c r="H125" s="98"/>
      <c r="I125" s="98"/>
      <c r="J125" s="98"/>
      <c r="K125" s="98"/>
      <c r="L125" s="98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</row>
    <row r="126" spans="1:32" ht="20.45" customHeight="1" x14ac:dyDescent="0.3">
      <c r="A126" s="142" t="s">
        <v>225</v>
      </c>
      <c r="B126" s="141">
        <f>AVERAGEIFS(C122:G122,C117:G117,"Operare")</f>
        <v>0</v>
      </c>
      <c r="C126" s="133"/>
      <c r="D126" s="133"/>
      <c r="E126" s="133"/>
      <c r="F126" s="133"/>
      <c r="G126" s="98"/>
      <c r="H126" s="98"/>
      <c r="I126" s="98"/>
      <c r="J126" s="98"/>
      <c r="K126" s="98"/>
      <c r="L126" s="98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</row>
    <row r="127" spans="1:32" ht="20.45" customHeight="1" x14ac:dyDescent="0.3">
      <c r="A127" s="143" t="s">
        <v>226</v>
      </c>
      <c r="B127" s="145" t="e">
        <f>B126/B125*100</f>
        <v>#DIV/0!</v>
      </c>
      <c r="C127" s="133"/>
      <c r="D127" s="133"/>
      <c r="E127" s="133"/>
      <c r="F127" s="133"/>
      <c r="G127" s="98"/>
      <c r="H127" s="98"/>
      <c r="I127" s="98"/>
      <c r="J127" s="98"/>
      <c r="K127" s="98"/>
      <c r="L127" s="98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</row>
    <row r="128" spans="1:32" x14ac:dyDescent="0.25">
      <c r="A128" s="99"/>
      <c r="B128" s="17"/>
      <c r="C128" s="100"/>
      <c r="D128" s="100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</row>
    <row r="129" spans="1:31" x14ac:dyDescent="0.25">
      <c r="A129" s="99"/>
      <c r="B129" s="17"/>
      <c r="C129" s="100"/>
      <c r="D129" s="100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</row>
    <row r="130" spans="1:31" ht="57.6" customHeight="1" x14ac:dyDescent="0.25">
      <c r="A130" s="203" t="s">
        <v>92</v>
      </c>
      <c r="B130" s="204"/>
      <c r="C130" s="204"/>
      <c r="D130" s="204"/>
      <c r="E130" s="204"/>
      <c r="F130" s="138"/>
      <c r="G130" s="138"/>
      <c r="H130" s="138"/>
      <c r="I130" s="138"/>
      <c r="J130" s="138"/>
      <c r="K130" s="139"/>
      <c r="L130" s="101"/>
      <c r="M130" s="101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</row>
    <row r="131" spans="1:31" x14ac:dyDescent="0.25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1"/>
      <c r="M131" s="101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</row>
    <row r="132" spans="1:31" x14ac:dyDescent="0.25">
      <c r="A132" s="104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1"/>
      <c r="M132" s="101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</row>
    <row r="133" spans="1:31" x14ac:dyDescent="0.25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  <c r="L133" s="101"/>
      <c r="M133" s="101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/>
    </row>
    <row r="134" spans="1:31" ht="24" x14ac:dyDescent="0.25">
      <c r="A134" s="105" t="s">
        <v>93</v>
      </c>
      <c r="B134" s="105" t="s">
        <v>94</v>
      </c>
      <c r="C134" s="105" t="s">
        <v>95</v>
      </c>
      <c r="D134" s="105" t="s">
        <v>96</v>
      </c>
      <c r="E134" s="105" t="s">
        <v>97</v>
      </c>
      <c r="F134" s="103"/>
      <c r="G134" s="103"/>
      <c r="H134" s="103"/>
      <c r="I134" s="103"/>
      <c r="J134" s="103"/>
      <c r="K134" s="103"/>
      <c r="L134" s="101"/>
      <c r="M134" s="101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</row>
    <row r="135" spans="1:31" x14ac:dyDescent="0.25">
      <c r="A135" s="125" t="s">
        <v>98</v>
      </c>
      <c r="B135" s="126">
        <v>0</v>
      </c>
      <c r="C135" s="108" t="e">
        <f>B135/$B$166</f>
        <v>#DIV/0!</v>
      </c>
      <c r="D135" s="125">
        <v>0</v>
      </c>
      <c r="E135" s="109" t="e">
        <f>ROUND(C135*D135,0)</f>
        <v>#DIV/0!</v>
      </c>
      <c r="F135" s="103"/>
      <c r="G135" s="103"/>
      <c r="H135" s="103"/>
      <c r="I135" s="103"/>
      <c r="J135" s="103"/>
      <c r="K135" s="103"/>
      <c r="L135" s="101"/>
      <c r="M135" s="101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/>
    </row>
    <row r="136" spans="1:31" x14ac:dyDescent="0.25">
      <c r="A136" s="125" t="s">
        <v>99</v>
      </c>
      <c r="B136" s="126">
        <v>0</v>
      </c>
      <c r="C136" s="108" t="e">
        <f t="shared" ref="C136:C165" si="25">B136/$B$166</f>
        <v>#DIV/0!</v>
      </c>
      <c r="D136" s="125">
        <v>0</v>
      </c>
      <c r="E136" s="109" t="e">
        <f>ROUND(C136*D136,0)</f>
        <v>#DIV/0!</v>
      </c>
      <c r="F136" s="103"/>
      <c r="G136" s="103"/>
      <c r="H136" s="103"/>
      <c r="I136" s="103"/>
      <c r="J136" s="103"/>
      <c r="K136" s="103"/>
      <c r="L136" s="101"/>
      <c r="M136" s="101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</row>
    <row r="137" spans="1:31" x14ac:dyDescent="0.25">
      <c r="A137" s="125" t="s">
        <v>100</v>
      </c>
      <c r="B137" s="126">
        <v>0</v>
      </c>
      <c r="C137" s="108" t="e">
        <f t="shared" si="25"/>
        <v>#DIV/0!</v>
      </c>
      <c r="D137" s="125">
        <v>0</v>
      </c>
      <c r="E137" s="109" t="e">
        <f t="shared" ref="E137:E165" si="26">ROUND(C137*D137,0)</f>
        <v>#DIV/0!</v>
      </c>
      <c r="F137" s="103"/>
      <c r="G137" s="103"/>
      <c r="H137" s="103"/>
      <c r="I137" s="103"/>
      <c r="J137" s="103"/>
      <c r="K137" s="103"/>
      <c r="L137" s="101"/>
      <c r="M137" s="101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</row>
    <row r="138" spans="1:31" x14ac:dyDescent="0.25">
      <c r="A138" s="125" t="s">
        <v>101</v>
      </c>
      <c r="B138" s="126">
        <v>0</v>
      </c>
      <c r="C138" s="108" t="e">
        <f t="shared" si="25"/>
        <v>#DIV/0!</v>
      </c>
      <c r="D138" s="125">
        <v>0</v>
      </c>
      <c r="E138" s="109" t="e">
        <f t="shared" si="26"/>
        <v>#DIV/0!</v>
      </c>
      <c r="F138" s="103"/>
      <c r="G138" s="103"/>
      <c r="H138" s="103"/>
      <c r="I138" s="103"/>
      <c r="J138" s="103"/>
      <c r="K138" s="103"/>
      <c r="L138" s="101"/>
      <c r="M138" s="101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</row>
    <row r="139" spans="1:31" x14ac:dyDescent="0.25">
      <c r="A139" s="125" t="s">
        <v>102</v>
      </c>
      <c r="B139" s="126">
        <v>0</v>
      </c>
      <c r="C139" s="108" t="e">
        <f t="shared" si="25"/>
        <v>#DIV/0!</v>
      </c>
      <c r="D139" s="125">
        <v>0</v>
      </c>
      <c r="E139" s="109" t="e">
        <f t="shared" si="26"/>
        <v>#DIV/0!</v>
      </c>
      <c r="F139" s="103"/>
      <c r="G139" s="103"/>
      <c r="H139" s="103"/>
      <c r="I139" s="103"/>
      <c r="J139" s="103"/>
      <c r="K139" s="103"/>
      <c r="L139" s="101"/>
      <c r="M139" s="101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</row>
    <row r="140" spans="1:31" x14ac:dyDescent="0.25">
      <c r="A140" s="125" t="s">
        <v>103</v>
      </c>
      <c r="B140" s="126">
        <v>0</v>
      </c>
      <c r="C140" s="108" t="e">
        <f t="shared" si="25"/>
        <v>#DIV/0!</v>
      </c>
      <c r="D140" s="125">
        <v>0</v>
      </c>
      <c r="E140" s="109" t="e">
        <f t="shared" si="26"/>
        <v>#DIV/0!</v>
      </c>
      <c r="F140" s="103"/>
      <c r="G140" s="103"/>
      <c r="H140" s="103"/>
      <c r="I140" s="103"/>
      <c r="J140" s="103"/>
      <c r="K140" s="103"/>
      <c r="L140" s="101"/>
      <c r="M140" s="101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</row>
    <row r="141" spans="1:31" x14ac:dyDescent="0.25">
      <c r="A141" s="125" t="s">
        <v>104</v>
      </c>
      <c r="B141" s="126">
        <v>0</v>
      </c>
      <c r="C141" s="108" t="e">
        <f t="shared" si="25"/>
        <v>#DIV/0!</v>
      </c>
      <c r="D141" s="125">
        <v>0</v>
      </c>
      <c r="E141" s="109" t="e">
        <f t="shared" si="26"/>
        <v>#DIV/0!</v>
      </c>
      <c r="F141" s="103"/>
      <c r="G141" s="103"/>
      <c r="H141" s="103"/>
      <c r="I141" s="103"/>
      <c r="J141" s="103"/>
      <c r="K141" s="103"/>
      <c r="L141" s="101"/>
      <c r="M141" s="101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</row>
    <row r="142" spans="1:31" x14ac:dyDescent="0.25">
      <c r="A142" s="125" t="s">
        <v>105</v>
      </c>
      <c r="B142" s="126">
        <v>0</v>
      </c>
      <c r="C142" s="108" t="e">
        <f t="shared" si="25"/>
        <v>#DIV/0!</v>
      </c>
      <c r="D142" s="125">
        <v>0</v>
      </c>
      <c r="E142" s="109" t="e">
        <f t="shared" si="26"/>
        <v>#DIV/0!</v>
      </c>
      <c r="F142" s="103"/>
      <c r="G142" s="103"/>
      <c r="H142" s="103"/>
      <c r="I142" s="103"/>
      <c r="J142" s="103"/>
      <c r="K142" s="103"/>
      <c r="L142" s="101"/>
      <c r="M142" s="101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</row>
    <row r="143" spans="1:31" x14ac:dyDescent="0.25">
      <c r="A143" s="125" t="s">
        <v>106</v>
      </c>
      <c r="B143" s="126">
        <v>0</v>
      </c>
      <c r="C143" s="108" t="e">
        <f t="shared" si="25"/>
        <v>#DIV/0!</v>
      </c>
      <c r="D143" s="125">
        <v>0</v>
      </c>
      <c r="E143" s="109" t="e">
        <f t="shared" si="26"/>
        <v>#DIV/0!</v>
      </c>
      <c r="F143" s="103"/>
      <c r="G143" s="103"/>
      <c r="H143" s="103"/>
      <c r="I143" s="103"/>
      <c r="J143" s="103"/>
      <c r="K143" s="103"/>
      <c r="L143" s="101"/>
      <c r="M143" s="101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102"/>
      <c r="AB143" s="102"/>
      <c r="AC143" s="102"/>
      <c r="AD143" s="102"/>
      <c r="AE143" s="102"/>
    </row>
    <row r="144" spans="1:31" x14ac:dyDescent="0.25">
      <c r="A144" s="125" t="s">
        <v>107</v>
      </c>
      <c r="B144" s="126">
        <v>0</v>
      </c>
      <c r="C144" s="108" t="e">
        <f t="shared" si="25"/>
        <v>#DIV/0!</v>
      </c>
      <c r="D144" s="125">
        <v>0</v>
      </c>
      <c r="E144" s="109" t="e">
        <f t="shared" si="26"/>
        <v>#DIV/0!</v>
      </c>
      <c r="F144" s="103"/>
      <c r="G144" s="103"/>
      <c r="H144" s="103"/>
      <c r="I144" s="103"/>
      <c r="J144" s="103"/>
      <c r="K144" s="103"/>
      <c r="L144" s="101"/>
      <c r="M144" s="101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  <c r="AB144" s="102"/>
      <c r="AC144" s="102"/>
      <c r="AD144" s="102"/>
      <c r="AE144" s="102"/>
    </row>
    <row r="145" spans="1:31" x14ac:dyDescent="0.25">
      <c r="A145" s="125" t="s">
        <v>108</v>
      </c>
      <c r="B145" s="126">
        <v>0</v>
      </c>
      <c r="C145" s="108" t="e">
        <f t="shared" si="25"/>
        <v>#DIV/0!</v>
      </c>
      <c r="D145" s="125">
        <v>0</v>
      </c>
      <c r="E145" s="109" t="e">
        <f t="shared" si="26"/>
        <v>#DIV/0!</v>
      </c>
      <c r="F145" s="103"/>
      <c r="G145" s="103"/>
      <c r="H145" s="103"/>
      <c r="I145" s="103"/>
      <c r="J145" s="103"/>
      <c r="K145" s="103"/>
      <c r="L145" s="101"/>
      <c r="M145" s="101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2"/>
      <c r="Z145" s="102"/>
      <c r="AA145" s="102"/>
      <c r="AB145" s="102"/>
      <c r="AC145" s="102"/>
      <c r="AD145" s="102"/>
      <c r="AE145" s="102"/>
    </row>
    <row r="146" spans="1:31" x14ac:dyDescent="0.25">
      <c r="A146" s="125" t="s">
        <v>109</v>
      </c>
      <c r="B146" s="126">
        <v>0</v>
      </c>
      <c r="C146" s="108" t="e">
        <f t="shared" si="25"/>
        <v>#DIV/0!</v>
      </c>
      <c r="D146" s="125">
        <v>0</v>
      </c>
      <c r="E146" s="109" t="e">
        <f t="shared" si="26"/>
        <v>#DIV/0!</v>
      </c>
      <c r="F146" s="103"/>
      <c r="G146" s="103"/>
      <c r="H146" s="103"/>
      <c r="I146" s="103"/>
      <c r="J146" s="103"/>
      <c r="K146" s="103"/>
      <c r="L146" s="101"/>
      <c r="M146" s="101"/>
      <c r="N146" s="102"/>
      <c r="O146" s="102"/>
      <c r="P146" s="102"/>
      <c r="Q146" s="102"/>
      <c r="R146" s="102"/>
      <c r="S146" s="102"/>
      <c r="T146" s="102"/>
      <c r="U146" s="102"/>
      <c r="V146" s="102"/>
      <c r="W146" s="102"/>
      <c r="X146" s="102"/>
      <c r="Y146" s="102"/>
      <c r="Z146" s="102"/>
      <c r="AA146" s="102"/>
      <c r="AB146" s="102"/>
      <c r="AC146" s="102"/>
      <c r="AD146" s="102"/>
      <c r="AE146" s="102"/>
    </row>
    <row r="147" spans="1:31" x14ac:dyDescent="0.25">
      <c r="A147" s="125" t="s">
        <v>110</v>
      </c>
      <c r="B147" s="126">
        <v>0</v>
      </c>
      <c r="C147" s="108" t="e">
        <f t="shared" si="25"/>
        <v>#DIV/0!</v>
      </c>
      <c r="D147" s="125">
        <v>0</v>
      </c>
      <c r="E147" s="109" t="e">
        <f t="shared" si="26"/>
        <v>#DIV/0!</v>
      </c>
      <c r="F147" s="103"/>
      <c r="G147" s="103"/>
      <c r="H147" s="103"/>
      <c r="I147" s="103"/>
      <c r="J147" s="103"/>
      <c r="K147" s="103"/>
      <c r="L147" s="101"/>
      <c r="M147" s="101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  <c r="AB147" s="102"/>
      <c r="AC147" s="102"/>
      <c r="AD147" s="102"/>
      <c r="AE147" s="102"/>
    </row>
    <row r="148" spans="1:31" x14ac:dyDescent="0.25">
      <c r="A148" s="125" t="s">
        <v>111</v>
      </c>
      <c r="B148" s="126">
        <v>0</v>
      </c>
      <c r="C148" s="108" t="e">
        <f t="shared" si="25"/>
        <v>#DIV/0!</v>
      </c>
      <c r="D148" s="125">
        <v>0</v>
      </c>
      <c r="E148" s="109" t="e">
        <f t="shared" si="26"/>
        <v>#DIV/0!</v>
      </c>
      <c r="F148" s="103"/>
      <c r="G148" s="103"/>
      <c r="H148" s="103"/>
      <c r="I148" s="103"/>
      <c r="J148" s="103"/>
      <c r="K148" s="103"/>
      <c r="L148" s="101"/>
      <c r="M148" s="101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2"/>
      <c r="AE148" s="102"/>
    </row>
    <row r="149" spans="1:31" x14ac:dyDescent="0.25">
      <c r="A149" s="125" t="s">
        <v>112</v>
      </c>
      <c r="B149" s="126">
        <v>0</v>
      </c>
      <c r="C149" s="108" t="e">
        <f t="shared" si="25"/>
        <v>#DIV/0!</v>
      </c>
      <c r="D149" s="125">
        <v>0</v>
      </c>
      <c r="E149" s="109" t="e">
        <f t="shared" si="26"/>
        <v>#DIV/0!</v>
      </c>
      <c r="F149" s="103"/>
      <c r="G149" s="103"/>
      <c r="H149" s="103"/>
      <c r="I149" s="103"/>
      <c r="J149" s="103"/>
      <c r="K149" s="103"/>
      <c r="L149" s="101"/>
      <c r="M149" s="101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</row>
    <row r="150" spans="1:31" x14ac:dyDescent="0.25">
      <c r="A150" s="125" t="s">
        <v>113</v>
      </c>
      <c r="B150" s="126">
        <v>0</v>
      </c>
      <c r="C150" s="108" t="e">
        <f t="shared" si="25"/>
        <v>#DIV/0!</v>
      </c>
      <c r="D150" s="125">
        <v>0</v>
      </c>
      <c r="E150" s="109" t="e">
        <f t="shared" si="26"/>
        <v>#DIV/0!</v>
      </c>
      <c r="F150" s="103"/>
      <c r="G150" s="103"/>
      <c r="H150" s="103"/>
      <c r="I150" s="103"/>
      <c r="J150" s="103"/>
      <c r="K150" s="103"/>
      <c r="L150" s="101"/>
      <c r="M150" s="101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02"/>
      <c r="AE150" s="102"/>
    </row>
    <row r="151" spans="1:31" x14ac:dyDescent="0.25">
      <c r="A151" s="125" t="s">
        <v>114</v>
      </c>
      <c r="B151" s="126">
        <v>0</v>
      </c>
      <c r="C151" s="108" t="e">
        <f t="shared" si="25"/>
        <v>#DIV/0!</v>
      </c>
      <c r="D151" s="125">
        <v>0</v>
      </c>
      <c r="E151" s="109" t="e">
        <f t="shared" si="26"/>
        <v>#DIV/0!</v>
      </c>
      <c r="F151" s="103"/>
      <c r="G151" s="103"/>
      <c r="H151" s="103"/>
      <c r="I151" s="103"/>
      <c r="J151" s="103"/>
      <c r="K151" s="103"/>
      <c r="L151" s="101"/>
      <c r="M151" s="101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102"/>
      <c r="AC151" s="102"/>
      <c r="AD151" s="102"/>
      <c r="AE151" s="102"/>
    </row>
    <row r="152" spans="1:31" x14ac:dyDescent="0.25">
      <c r="A152" s="125" t="s">
        <v>115</v>
      </c>
      <c r="B152" s="126">
        <v>0</v>
      </c>
      <c r="C152" s="108" t="e">
        <f t="shared" si="25"/>
        <v>#DIV/0!</v>
      </c>
      <c r="D152" s="125">
        <v>0</v>
      </c>
      <c r="E152" s="109" t="e">
        <f t="shared" si="26"/>
        <v>#DIV/0!</v>
      </c>
      <c r="F152" s="103"/>
      <c r="G152" s="103"/>
      <c r="H152" s="103"/>
      <c r="I152" s="103"/>
      <c r="J152" s="103"/>
      <c r="K152" s="103"/>
      <c r="L152" s="101"/>
      <c r="M152" s="101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2"/>
      <c r="AE152" s="102"/>
    </row>
    <row r="153" spans="1:31" x14ac:dyDescent="0.25">
      <c r="A153" s="125" t="s">
        <v>116</v>
      </c>
      <c r="B153" s="126">
        <v>0</v>
      </c>
      <c r="C153" s="108" t="e">
        <f t="shared" si="25"/>
        <v>#DIV/0!</v>
      </c>
      <c r="D153" s="125">
        <v>0</v>
      </c>
      <c r="E153" s="109" t="e">
        <f t="shared" si="26"/>
        <v>#DIV/0!</v>
      </c>
      <c r="F153" s="103"/>
      <c r="G153" s="103"/>
      <c r="H153" s="103"/>
      <c r="I153" s="103"/>
      <c r="J153" s="103"/>
      <c r="K153" s="103"/>
      <c r="L153" s="101"/>
      <c r="M153" s="101"/>
      <c r="N153" s="102"/>
      <c r="O153" s="102"/>
      <c r="P153" s="102"/>
      <c r="Q153" s="102"/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  <c r="AB153" s="102"/>
      <c r="AC153" s="102"/>
      <c r="AD153" s="102"/>
      <c r="AE153" s="102"/>
    </row>
    <row r="154" spans="1:31" x14ac:dyDescent="0.25">
      <c r="A154" s="125" t="s">
        <v>117</v>
      </c>
      <c r="B154" s="126">
        <v>0</v>
      </c>
      <c r="C154" s="108" t="e">
        <f t="shared" si="25"/>
        <v>#DIV/0!</v>
      </c>
      <c r="D154" s="125">
        <v>0</v>
      </c>
      <c r="E154" s="109" t="e">
        <f t="shared" si="26"/>
        <v>#DIV/0!</v>
      </c>
      <c r="F154" s="103"/>
      <c r="G154" s="103"/>
      <c r="H154" s="103"/>
      <c r="I154" s="103"/>
      <c r="J154" s="103"/>
      <c r="K154" s="103"/>
      <c r="L154" s="101"/>
      <c r="M154" s="101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2"/>
      <c r="AE154" s="102"/>
    </row>
    <row r="155" spans="1:31" x14ac:dyDescent="0.25">
      <c r="A155" s="125" t="s">
        <v>118</v>
      </c>
      <c r="B155" s="126">
        <v>0</v>
      </c>
      <c r="C155" s="108" t="e">
        <f t="shared" si="25"/>
        <v>#DIV/0!</v>
      </c>
      <c r="D155" s="125">
        <v>0</v>
      </c>
      <c r="E155" s="109" t="e">
        <f t="shared" si="26"/>
        <v>#DIV/0!</v>
      </c>
      <c r="F155" s="103"/>
      <c r="G155" s="103"/>
      <c r="H155" s="103"/>
      <c r="I155" s="103"/>
      <c r="J155" s="103"/>
      <c r="K155" s="103"/>
      <c r="L155" s="101"/>
      <c r="M155" s="101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102"/>
      <c r="AB155" s="102"/>
      <c r="AC155" s="102"/>
      <c r="AD155" s="102"/>
      <c r="AE155" s="102"/>
    </row>
    <row r="156" spans="1:31" x14ac:dyDescent="0.25">
      <c r="A156" s="125" t="s">
        <v>119</v>
      </c>
      <c r="B156" s="126">
        <v>0</v>
      </c>
      <c r="C156" s="108" t="e">
        <f t="shared" si="25"/>
        <v>#DIV/0!</v>
      </c>
      <c r="D156" s="125">
        <v>0</v>
      </c>
      <c r="E156" s="109" t="e">
        <f t="shared" si="26"/>
        <v>#DIV/0!</v>
      </c>
      <c r="F156" s="103"/>
      <c r="G156" s="103"/>
      <c r="H156" s="103"/>
      <c r="I156" s="103"/>
      <c r="J156" s="103"/>
      <c r="K156" s="103"/>
      <c r="L156" s="101"/>
      <c r="M156" s="101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2"/>
      <c r="Z156" s="102"/>
      <c r="AA156" s="102"/>
      <c r="AB156" s="102"/>
      <c r="AC156" s="102"/>
      <c r="AD156" s="102"/>
      <c r="AE156" s="102"/>
    </row>
    <row r="157" spans="1:31" x14ac:dyDescent="0.25">
      <c r="A157" s="125" t="s">
        <v>120</v>
      </c>
      <c r="B157" s="126">
        <v>0</v>
      </c>
      <c r="C157" s="108" t="e">
        <f t="shared" si="25"/>
        <v>#DIV/0!</v>
      </c>
      <c r="D157" s="125">
        <v>0</v>
      </c>
      <c r="E157" s="109" t="e">
        <f t="shared" si="26"/>
        <v>#DIV/0!</v>
      </c>
      <c r="F157" s="103"/>
      <c r="G157" s="103"/>
      <c r="H157" s="103"/>
      <c r="I157" s="103"/>
      <c r="J157" s="103"/>
      <c r="K157" s="103"/>
      <c r="L157" s="101"/>
      <c r="M157" s="101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2"/>
      <c r="Z157" s="102"/>
      <c r="AA157" s="102"/>
      <c r="AB157" s="102"/>
      <c r="AC157" s="102"/>
      <c r="AD157" s="102"/>
      <c r="AE157" s="102"/>
    </row>
    <row r="158" spans="1:31" x14ac:dyDescent="0.25">
      <c r="A158" s="125" t="s">
        <v>121</v>
      </c>
      <c r="B158" s="126">
        <v>0</v>
      </c>
      <c r="C158" s="108" t="e">
        <f t="shared" si="25"/>
        <v>#DIV/0!</v>
      </c>
      <c r="D158" s="125">
        <v>0</v>
      </c>
      <c r="E158" s="109" t="e">
        <f t="shared" si="26"/>
        <v>#DIV/0!</v>
      </c>
      <c r="F158" s="103"/>
      <c r="G158" s="103"/>
      <c r="H158" s="103"/>
      <c r="I158" s="103"/>
      <c r="J158" s="103"/>
      <c r="K158" s="103"/>
      <c r="L158" s="101"/>
      <c r="M158" s="101"/>
      <c r="N158" s="102"/>
      <c r="O158" s="102"/>
      <c r="P158" s="102"/>
      <c r="Q158" s="102"/>
      <c r="R158" s="102"/>
      <c r="S158" s="102"/>
      <c r="T158" s="102"/>
      <c r="U158" s="102"/>
      <c r="V158" s="102"/>
      <c r="W158" s="102"/>
      <c r="X158" s="102"/>
      <c r="Y158" s="102"/>
      <c r="Z158" s="102"/>
      <c r="AA158" s="102"/>
      <c r="AB158" s="102"/>
      <c r="AC158" s="102"/>
      <c r="AD158" s="102"/>
      <c r="AE158" s="102"/>
    </row>
    <row r="159" spans="1:31" x14ac:dyDescent="0.25">
      <c r="A159" s="125" t="s">
        <v>122</v>
      </c>
      <c r="B159" s="126">
        <v>0</v>
      </c>
      <c r="C159" s="108" t="e">
        <f t="shared" si="25"/>
        <v>#DIV/0!</v>
      </c>
      <c r="D159" s="125">
        <v>0</v>
      </c>
      <c r="E159" s="109" t="e">
        <f t="shared" si="26"/>
        <v>#DIV/0!</v>
      </c>
      <c r="F159" s="103"/>
      <c r="G159" s="103"/>
      <c r="H159" s="103"/>
      <c r="I159" s="103"/>
      <c r="J159" s="103"/>
      <c r="K159" s="103"/>
      <c r="L159" s="101"/>
      <c r="M159" s="101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102"/>
      <c r="AB159" s="102"/>
      <c r="AC159" s="102"/>
      <c r="AD159" s="102"/>
      <c r="AE159" s="102"/>
    </row>
    <row r="160" spans="1:31" x14ac:dyDescent="0.25">
      <c r="A160" s="125" t="s">
        <v>123</v>
      </c>
      <c r="B160" s="126">
        <v>0</v>
      </c>
      <c r="C160" s="108" t="e">
        <f t="shared" si="25"/>
        <v>#DIV/0!</v>
      </c>
      <c r="D160" s="125">
        <v>0</v>
      </c>
      <c r="E160" s="109" t="e">
        <f t="shared" si="26"/>
        <v>#DIV/0!</v>
      </c>
      <c r="F160" s="103"/>
      <c r="G160" s="103"/>
      <c r="H160" s="103"/>
      <c r="I160" s="103"/>
      <c r="J160" s="103"/>
      <c r="K160" s="103"/>
      <c r="L160" s="101"/>
      <c r="M160" s="101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2"/>
      <c r="AE160" s="102"/>
    </row>
    <row r="161" spans="1:41" x14ac:dyDescent="0.25">
      <c r="A161" s="125" t="s">
        <v>124</v>
      </c>
      <c r="B161" s="126">
        <v>0</v>
      </c>
      <c r="C161" s="108" t="e">
        <f t="shared" si="25"/>
        <v>#DIV/0!</v>
      </c>
      <c r="D161" s="125">
        <v>0</v>
      </c>
      <c r="E161" s="109" t="e">
        <f t="shared" si="26"/>
        <v>#DIV/0!</v>
      </c>
      <c r="F161" s="103"/>
      <c r="G161" s="103"/>
      <c r="H161" s="103"/>
      <c r="I161" s="103"/>
      <c r="J161" s="103"/>
      <c r="K161" s="103"/>
      <c r="L161" s="101"/>
      <c r="M161" s="101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2"/>
      <c r="AE161" s="102"/>
    </row>
    <row r="162" spans="1:41" x14ac:dyDescent="0.25">
      <c r="A162" s="125" t="s">
        <v>125</v>
      </c>
      <c r="B162" s="126">
        <v>0</v>
      </c>
      <c r="C162" s="108" t="e">
        <f t="shared" si="25"/>
        <v>#DIV/0!</v>
      </c>
      <c r="D162" s="125">
        <v>0</v>
      </c>
      <c r="E162" s="109" t="e">
        <f t="shared" si="26"/>
        <v>#DIV/0!</v>
      </c>
      <c r="F162" s="103"/>
      <c r="G162" s="103"/>
      <c r="H162" s="103"/>
      <c r="I162" s="103"/>
      <c r="J162" s="103"/>
      <c r="K162" s="103"/>
      <c r="L162" s="101"/>
      <c r="M162" s="101"/>
      <c r="N162" s="102"/>
      <c r="O162" s="102"/>
      <c r="P162" s="102"/>
      <c r="Q162" s="102"/>
      <c r="R162" s="102"/>
      <c r="S162" s="102"/>
      <c r="T162" s="102"/>
      <c r="U162" s="102"/>
      <c r="V162" s="102"/>
      <c r="W162" s="102"/>
      <c r="X162" s="102"/>
      <c r="Y162" s="102"/>
      <c r="Z162" s="102"/>
      <c r="AA162" s="102"/>
      <c r="AB162" s="102"/>
      <c r="AC162" s="102"/>
      <c r="AD162" s="102"/>
      <c r="AE162" s="102"/>
    </row>
    <row r="163" spans="1:41" x14ac:dyDescent="0.25">
      <c r="A163" s="125" t="s">
        <v>126</v>
      </c>
      <c r="B163" s="126">
        <v>0</v>
      </c>
      <c r="C163" s="108" t="e">
        <f t="shared" si="25"/>
        <v>#DIV/0!</v>
      </c>
      <c r="D163" s="125">
        <v>0</v>
      </c>
      <c r="E163" s="109" t="e">
        <f t="shared" si="26"/>
        <v>#DIV/0!</v>
      </c>
      <c r="F163" s="103"/>
      <c r="G163" s="103"/>
      <c r="H163" s="103"/>
      <c r="I163" s="103"/>
      <c r="J163" s="103"/>
      <c r="K163" s="103"/>
      <c r="L163" s="101"/>
      <c r="M163" s="101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102"/>
      <c r="AB163" s="102"/>
      <c r="AC163" s="102"/>
      <c r="AD163" s="102"/>
      <c r="AE163" s="102"/>
    </row>
    <row r="164" spans="1:41" x14ac:dyDescent="0.25">
      <c r="A164" s="125" t="s">
        <v>127</v>
      </c>
      <c r="B164" s="126">
        <v>0</v>
      </c>
      <c r="C164" s="108" t="e">
        <f t="shared" si="25"/>
        <v>#DIV/0!</v>
      </c>
      <c r="D164" s="125">
        <v>0</v>
      </c>
      <c r="E164" s="109" t="e">
        <f t="shared" si="26"/>
        <v>#DIV/0!</v>
      </c>
      <c r="F164" s="103"/>
      <c r="G164" s="103"/>
      <c r="H164" s="103"/>
      <c r="I164" s="103"/>
      <c r="J164" s="103"/>
      <c r="K164" s="103"/>
      <c r="L164" s="101"/>
      <c r="M164" s="101"/>
      <c r="N164" s="102"/>
      <c r="O164" s="102"/>
      <c r="P164" s="102"/>
      <c r="Q164" s="102"/>
      <c r="R164" s="102"/>
      <c r="S164" s="102"/>
      <c r="T164" s="102"/>
      <c r="U164" s="102"/>
      <c r="V164" s="102"/>
      <c r="W164" s="102"/>
      <c r="X164" s="102"/>
      <c r="Y164" s="102"/>
      <c r="Z164" s="102"/>
      <c r="AA164" s="102"/>
      <c r="AB164" s="102"/>
      <c r="AC164" s="102"/>
      <c r="AD164" s="102"/>
      <c r="AE164" s="102"/>
    </row>
    <row r="165" spans="1:41" x14ac:dyDescent="0.25">
      <c r="A165" s="106"/>
      <c r="B165" s="107"/>
      <c r="C165" s="108" t="e">
        <f t="shared" si="25"/>
        <v>#DIV/0!</v>
      </c>
      <c r="D165" s="106"/>
      <c r="E165" s="109" t="e">
        <f t="shared" si="26"/>
        <v>#DIV/0!</v>
      </c>
      <c r="F165" s="103"/>
      <c r="G165" s="103"/>
      <c r="H165" s="103"/>
      <c r="I165" s="103"/>
      <c r="J165" s="103"/>
      <c r="K165" s="103"/>
      <c r="L165" s="101"/>
      <c r="M165" s="101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2"/>
      <c r="Z165" s="102"/>
      <c r="AA165" s="102"/>
      <c r="AB165" s="102"/>
      <c r="AC165" s="102"/>
      <c r="AD165" s="102"/>
      <c r="AE165" s="102"/>
    </row>
    <row r="166" spans="1:41" x14ac:dyDescent="0.25">
      <c r="A166" s="110" t="s">
        <v>90</v>
      </c>
      <c r="B166" s="111">
        <f>SUM(B135:B165)</f>
        <v>0</v>
      </c>
      <c r="C166" s="112"/>
      <c r="D166" s="113"/>
      <c r="E166" s="114" t="e">
        <f>SUM(E135:E165)</f>
        <v>#DIV/0!</v>
      </c>
      <c r="F166" s="115"/>
      <c r="G166" s="115"/>
      <c r="H166" s="115"/>
      <c r="I166" s="115"/>
      <c r="J166" s="115"/>
      <c r="K166" s="115"/>
      <c r="L166" s="102"/>
      <c r="M166" s="102"/>
      <c r="N166" s="102"/>
      <c r="O166" s="102"/>
      <c r="P166" s="102"/>
      <c r="Q166" s="102"/>
      <c r="R166" s="102"/>
      <c r="S166" s="102"/>
      <c r="T166" s="102"/>
      <c r="U166" s="102"/>
      <c r="V166" s="102"/>
      <c r="W166" s="102"/>
      <c r="X166" s="102"/>
      <c r="Y166" s="102"/>
      <c r="Z166" s="102"/>
      <c r="AA166" s="102"/>
      <c r="AB166" s="102"/>
      <c r="AC166" s="102"/>
      <c r="AD166" s="102"/>
      <c r="AE166" s="102"/>
    </row>
    <row r="167" spans="1:41" x14ac:dyDescent="0.2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2"/>
      <c r="AB167" s="102"/>
      <c r="AC167" s="102"/>
      <c r="AD167" s="102"/>
      <c r="AE167" s="102"/>
    </row>
    <row r="168" spans="1:41" x14ac:dyDescent="0.25">
      <c r="A168" s="205" t="s">
        <v>128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2"/>
      <c r="Z168" s="102"/>
      <c r="AA168" s="102"/>
      <c r="AB168" s="102"/>
      <c r="AC168" s="102"/>
      <c r="AD168" s="102"/>
      <c r="AE168" s="102"/>
    </row>
    <row r="169" spans="1:41" x14ac:dyDescent="0.25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02"/>
      <c r="M169" s="102"/>
      <c r="N169" s="102"/>
      <c r="O169" s="102"/>
      <c r="P169" s="102"/>
      <c r="Q169" s="102"/>
      <c r="R169" s="102"/>
      <c r="S169" s="102"/>
      <c r="T169" s="102"/>
      <c r="U169" s="102"/>
      <c r="V169" s="102"/>
      <c r="W169" s="102"/>
      <c r="X169" s="102"/>
      <c r="Y169" s="102"/>
      <c r="Z169" s="102"/>
      <c r="AA169" s="102"/>
      <c r="AB169" s="102"/>
      <c r="AC169" s="102"/>
      <c r="AD169" s="102"/>
      <c r="AE169" s="102"/>
      <c r="AF169" s="117" t="e">
        <f>IF(E166-AE171&gt;0,E166-AE171,0)</f>
        <v>#DIV/0!</v>
      </c>
    </row>
    <row r="170" spans="1:41" x14ac:dyDescent="0.25">
      <c r="A170" s="206" t="s">
        <v>129</v>
      </c>
      <c r="B170" s="208" t="s">
        <v>130</v>
      </c>
      <c r="C170" s="209"/>
      <c r="D170" s="209"/>
      <c r="E170" s="209"/>
      <c r="F170" s="209"/>
      <c r="G170" s="209"/>
      <c r="H170" s="209"/>
      <c r="I170" s="209"/>
      <c r="J170" s="209"/>
      <c r="K170" s="209"/>
      <c r="L170" s="209"/>
      <c r="M170" s="209"/>
      <c r="N170" s="209"/>
      <c r="O170" s="209"/>
      <c r="P170" s="209"/>
      <c r="Q170" s="209"/>
      <c r="R170" s="209"/>
      <c r="S170" s="209"/>
      <c r="T170" s="209"/>
      <c r="U170" s="209"/>
      <c r="V170" s="209"/>
      <c r="W170" s="209"/>
      <c r="X170" s="209"/>
      <c r="Y170" s="209"/>
      <c r="Z170" s="209"/>
      <c r="AA170" s="209"/>
      <c r="AB170" s="209"/>
      <c r="AC170" s="209"/>
      <c r="AD170" s="209"/>
      <c r="AE170" s="209"/>
      <c r="AF170" s="210" t="s">
        <v>131</v>
      </c>
      <c r="AG170" s="210"/>
      <c r="AH170" s="210"/>
      <c r="AI170" s="210"/>
      <c r="AJ170" s="210"/>
      <c r="AK170" s="210"/>
      <c r="AL170" s="210"/>
      <c r="AM170" s="210"/>
      <c r="AN170" s="210"/>
      <c r="AO170" s="211"/>
    </row>
    <row r="171" spans="1:41" x14ac:dyDescent="0.25">
      <c r="A171" s="207"/>
      <c r="B171" s="118">
        <v>1</v>
      </c>
      <c r="C171" s="118">
        <f>B171+1</f>
        <v>2</v>
      </c>
      <c r="D171" s="118">
        <f t="shared" ref="D171:AE171" si="27">C171+1</f>
        <v>3</v>
      </c>
      <c r="E171" s="118">
        <f t="shared" si="27"/>
        <v>4</v>
      </c>
      <c r="F171" s="118">
        <f t="shared" si="27"/>
        <v>5</v>
      </c>
      <c r="G171" s="118">
        <f t="shared" si="27"/>
        <v>6</v>
      </c>
      <c r="H171" s="118">
        <f t="shared" si="27"/>
        <v>7</v>
      </c>
      <c r="I171" s="118">
        <f t="shared" si="27"/>
        <v>8</v>
      </c>
      <c r="J171" s="118">
        <f t="shared" si="27"/>
        <v>9</v>
      </c>
      <c r="K171" s="118">
        <f t="shared" si="27"/>
        <v>10</v>
      </c>
      <c r="L171" s="118">
        <f t="shared" si="27"/>
        <v>11</v>
      </c>
      <c r="M171" s="118">
        <f t="shared" si="27"/>
        <v>12</v>
      </c>
      <c r="N171" s="118">
        <f t="shared" si="27"/>
        <v>13</v>
      </c>
      <c r="O171" s="118">
        <f t="shared" si="27"/>
        <v>14</v>
      </c>
      <c r="P171" s="118">
        <f t="shared" si="27"/>
        <v>15</v>
      </c>
      <c r="Q171" s="118">
        <f t="shared" si="27"/>
        <v>16</v>
      </c>
      <c r="R171" s="118">
        <f t="shared" si="27"/>
        <v>17</v>
      </c>
      <c r="S171" s="118">
        <f t="shared" si="27"/>
        <v>18</v>
      </c>
      <c r="T171" s="118">
        <f t="shared" si="27"/>
        <v>19</v>
      </c>
      <c r="U171" s="118">
        <f t="shared" si="27"/>
        <v>20</v>
      </c>
      <c r="V171" s="118">
        <f t="shared" si="27"/>
        <v>21</v>
      </c>
      <c r="W171" s="118">
        <f t="shared" si="27"/>
        <v>22</v>
      </c>
      <c r="X171" s="118">
        <f t="shared" si="27"/>
        <v>23</v>
      </c>
      <c r="Y171" s="118">
        <f t="shared" si="27"/>
        <v>24</v>
      </c>
      <c r="Z171" s="118">
        <f t="shared" si="27"/>
        <v>25</v>
      </c>
      <c r="AA171" s="118">
        <f t="shared" si="27"/>
        <v>26</v>
      </c>
      <c r="AB171" s="118">
        <f t="shared" si="27"/>
        <v>27</v>
      </c>
      <c r="AC171" s="118">
        <f t="shared" si="27"/>
        <v>28</v>
      </c>
      <c r="AD171" s="118">
        <f t="shared" si="27"/>
        <v>29</v>
      </c>
      <c r="AE171" s="118">
        <f t="shared" si="27"/>
        <v>30</v>
      </c>
      <c r="AF171" s="118" t="e">
        <f>IF($AF$169&gt;0,IF(AND(0&lt;AE171,AE171&lt;$AF$169),AE171+1,0),0)</f>
        <v>#DIV/0!</v>
      </c>
      <c r="AG171" s="118" t="e">
        <f t="shared" ref="AG171:AO171" si="28">IF($AF$169&gt;0,IF(AND(0&lt;AF171,AF171&lt;$AF$169),AF171+1,0),0)</f>
        <v>#DIV/0!</v>
      </c>
      <c r="AH171" s="118" t="e">
        <f t="shared" si="28"/>
        <v>#DIV/0!</v>
      </c>
      <c r="AI171" s="118" t="e">
        <f t="shared" si="28"/>
        <v>#DIV/0!</v>
      </c>
      <c r="AJ171" s="118" t="e">
        <f t="shared" si="28"/>
        <v>#DIV/0!</v>
      </c>
      <c r="AK171" s="118" t="e">
        <f t="shared" si="28"/>
        <v>#DIV/0!</v>
      </c>
      <c r="AL171" s="118" t="e">
        <f t="shared" si="28"/>
        <v>#DIV/0!</v>
      </c>
      <c r="AM171" s="118" t="e">
        <f t="shared" si="28"/>
        <v>#DIV/0!</v>
      </c>
      <c r="AN171" s="118" t="e">
        <f t="shared" si="28"/>
        <v>#DIV/0!</v>
      </c>
      <c r="AO171" s="118" t="e">
        <f t="shared" si="28"/>
        <v>#DIV/0!</v>
      </c>
    </row>
    <row r="172" spans="1:41" x14ac:dyDescent="0.25">
      <c r="A172" s="119" t="s">
        <v>91</v>
      </c>
      <c r="B172" s="120">
        <f t="shared" ref="B172:AD172" si="29">C119-C121</f>
        <v>0</v>
      </c>
      <c r="C172" s="120">
        <f t="shared" si="29"/>
        <v>0</v>
      </c>
      <c r="D172" s="120">
        <f t="shared" si="29"/>
        <v>0</v>
      </c>
      <c r="E172" s="120">
        <f t="shared" si="29"/>
        <v>0</v>
      </c>
      <c r="F172" s="120">
        <f t="shared" si="29"/>
        <v>0</v>
      </c>
      <c r="G172" s="120">
        <f t="shared" si="29"/>
        <v>0</v>
      </c>
      <c r="H172" s="120">
        <f t="shared" si="29"/>
        <v>0</v>
      </c>
      <c r="I172" s="120">
        <f t="shared" si="29"/>
        <v>0</v>
      </c>
      <c r="J172" s="120">
        <f t="shared" si="29"/>
        <v>0</v>
      </c>
      <c r="K172" s="120">
        <f t="shared" si="29"/>
        <v>0</v>
      </c>
      <c r="L172" s="120">
        <f t="shared" si="29"/>
        <v>0</v>
      </c>
      <c r="M172" s="120">
        <f t="shared" si="29"/>
        <v>0</v>
      </c>
      <c r="N172" s="120">
        <f t="shared" si="29"/>
        <v>0</v>
      </c>
      <c r="O172" s="120">
        <f t="shared" si="29"/>
        <v>0</v>
      </c>
      <c r="P172" s="120">
        <f t="shared" si="29"/>
        <v>0</v>
      </c>
      <c r="Q172" s="120">
        <f t="shared" si="29"/>
        <v>0</v>
      </c>
      <c r="R172" s="120">
        <f t="shared" si="29"/>
        <v>0</v>
      </c>
      <c r="S172" s="120">
        <f t="shared" si="29"/>
        <v>0</v>
      </c>
      <c r="T172" s="120">
        <f t="shared" si="29"/>
        <v>0</v>
      </c>
      <c r="U172" s="120">
        <f t="shared" si="29"/>
        <v>0</v>
      </c>
      <c r="V172" s="120">
        <f t="shared" si="29"/>
        <v>0</v>
      </c>
      <c r="W172" s="120">
        <f t="shared" si="29"/>
        <v>0</v>
      </c>
      <c r="X172" s="120">
        <f t="shared" si="29"/>
        <v>0</v>
      </c>
      <c r="Y172" s="120">
        <f t="shared" si="29"/>
        <v>0</v>
      </c>
      <c r="Z172" s="120">
        <f t="shared" si="29"/>
        <v>0</v>
      </c>
      <c r="AA172" s="120">
        <f t="shared" si="29"/>
        <v>0</v>
      </c>
      <c r="AB172" s="120">
        <f t="shared" si="29"/>
        <v>0</v>
      </c>
      <c r="AC172" s="120">
        <f t="shared" si="29"/>
        <v>0</v>
      </c>
      <c r="AD172" s="120">
        <f t="shared" si="29"/>
        <v>0</v>
      </c>
      <c r="AE172" s="120">
        <f t="shared" ref="AE172" si="30">N(AND(AE171&gt;0,$O$78&gt;0)*$O$78)</f>
        <v>0</v>
      </c>
      <c r="AF172" s="120" t="e">
        <f>N(AND(AF171&gt;0,$AF$169&gt;0)*$AF$169)</f>
        <v>#DIV/0!</v>
      </c>
      <c r="AG172" s="120" t="e">
        <f t="shared" ref="AG172:AO172" si="31">N(AND(AG171&gt;0,$AE$72&gt;0)*$AE$72)</f>
        <v>#DIV/0!</v>
      </c>
      <c r="AH172" s="120" t="e">
        <f t="shared" si="31"/>
        <v>#DIV/0!</v>
      </c>
      <c r="AI172" s="120" t="e">
        <f t="shared" si="31"/>
        <v>#DIV/0!</v>
      </c>
      <c r="AJ172" s="120" t="e">
        <f t="shared" si="31"/>
        <v>#DIV/0!</v>
      </c>
      <c r="AK172" s="120" t="e">
        <f t="shared" si="31"/>
        <v>#DIV/0!</v>
      </c>
      <c r="AL172" s="120" t="e">
        <f t="shared" si="31"/>
        <v>#DIV/0!</v>
      </c>
      <c r="AM172" s="120" t="e">
        <f t="shared" si="31"/>
        <v>#DIV/0!</v>
      </c>
      <c r="AN172" s="120" t="e">
        <f t="shared" si="31"/>
        <v>#DIV/0!</v>
      </c>
      <c r="AO172" s="120" t="e">
        <f t="shared" si="31"/>
        <v>#DIV/0!</v>
      </c>
    </row>
    <row r="173" spans="1:41" x14ac:dyDescent="0.25">
      <c r="A173" s="119" t="s">
        <v>132</v>
      </c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02"/>
      <c r="P173" s="121"/>
      <c r="Q173" s="12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102"/>
      <c r="AD173" s="102"/>
      <c r="AE173" s="102"/>
      <c r="AF173" s="123">
        <f>IF(AF119-AF121&gt;0,NPV(4%,AF172:AO172),0)</f>
        <v>0</v>
      </c>
      <c r="AG173" s="102"/>
      <c r="AH173" s="102"/>
      <c r="AI173" s="102"/>
      <c r="AJ173" s="102"/>
      <c r="AK173" s="102"/>
      <c r="AL173" s="102"/>
      <c r="AM173" s="102"/>
      <c r="AN173" s="102"/>
      <c r="AO173" s="102"/>
    </row>
    <row r="174" spans="1:41" x14ac:dyDescent="0.25">
      <c r="A174" s="114" t="s">
        <v>133</v>
      </c>
      <c r="B174" s="124">
        <f>SUM(B172:B173)</f>
        <v>0</v>
      </c>
      <c r="C174" s="124">
        <f>SUM(C172:C173)</f>
        <v>0</v>
      </c>
      <c r="D174" s="124">
        <f>SUM(D172:D173)</f>
        <v>0</v>
      </c>
      <c r="E174" s="124">
        <f>SUM(E172:E173)</f>
        <v>0</v>
      </c>
      <c r="F174" s="124">
        <f>SUM(F172:F173)</f>
        <v>0</v>
      </c>
      <c r="G174" s="124">
        <f t="shared" ref="G174:AE174" si="32">SUM(G172:G173)</f>
        <v>0</v>
      </c>
      <c r="H174" s="124">
        <f t="shared" si="32"/>
        <v>0</v>
      </c>
      <c r="I174" s="124">
        <f t="shared" si="32"/>
        <v>0</v>
      </c>
      <c r="J174" s="124">
        <f t="shared" si="32"/>
        <v>0</v>
      </c>
      <c r="K174" s="124">
        <f t="shared" si="32"/>
        <v>0</v>
      </c>
      <c r="L174" s="124">
        <f t="shared" si="32"/>
        <v>0</v>
      </c>
      <c r="M174" s="124">
        <f t="shared" si="32"/>
        <v>0</v>
      </c>
      <c r="N174" s="124">
        <f t="shared" si="32"/>
        <v>0</v>
      </c>
      <c r="O174" s="124">
        <f t="shared" si="32"/>
        <v>0</v>
      </c>
      <c r="P174" s="124">
        <f t="shared" si="32"/>
        <v>0</v>
      </c>
      <c r="Q174" s="124">
        <f t="shared" si="32"/>
        <v>0</v>
      </c>
      <c r="R174" s="124">
        <f t="shared" si="32"/>
        <v>0</v>
      </c>
      <c r="S174" s="124">
        <f t="shared" si="32"/>
        <v>0</v>
      </c>
      <c r="T174" s="124">
        <f t="shared" si="32"/>
        <v>0</v>
      </c>
      <c r="U174" s="124">
        <f t="shared" si="32"/>
        <v>0</v>
      </c>
      <c r="V174" s="124">
        <f t="shared" si="32"/>
        <v>0</v>
      </c>
      <c r="W174" s="124">
        <f t="shared" si="32"/>
        <v>0</v>
      </c>
      <c r="X174" s="124">
        <f t="shared" si="32"/>
        <v>0</v>
      </c>
      <c r="Y174" s="124">
        <f t="shared" si="32"/>
        <v>0</v>
      </c>
      <c r="Z174" s="124">
        <f t="shared" si="32"/>
        <v>0</v>
      </c>
      <c r="AA174" s="124">
        <f t="shared" si="32"/>
        <v>0</v>
      </c>
      <c r="AB174" s="124">
        <f t="shared" si="32"/>
        <v>0</v>
      </c>
      <c r="AC174" s="124">
        <f t="shared" si="32"/>
        <v>0</v>
      </c>
      <c r="AD174" s="124">
        <f t="shared" si="32"/>
        <v>0</v>
      </c>
      <c r="AE174" s="124">
        <f t="shared" si="32"/>
        <v>0</v>
      </c>
    </row>
  </sheetData>
  <mergeCells count="13">
    <mergeCell ref="A130:E130"/>
    <mergeCell ref="A168:K168"/>
    <mergeCell ref="A170:A171"/>
    <mergeCell ref="B170:AE170"/>
    <mergeCell ref="AF170:AO170"/>
    <mergeCell ref="A116:L116"/>
    <mergeCell ref="M116:X116"/>
    <mergeCell ref="Y116:AF116"/>
    <mergeCell ref="A1:K1"/>
    <mergeCell ref="A4:L4"/>
    <mergeCell ref="A5:AF5"/>
    <mergeCell ref="A46:L46"/>
    <mergeCell ref="A47:AF47"/>
  </mergeCells>
  <conditionalFormatting sqref="C113:AF113">
    <cfRule type="cellIs" dxfId="5" priority="1" operator="equal">
      <formula>"OK"</formula>
    </cfRule>
    <cfRule type="cellIs" dxfId="4" priority="2" operator="equal">
      <formula>"Nesustenabil"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Introducere</vt:lpstr>
      <vt:lpstr>Matrice Corelare Buget cu Deviz</vt:lpstr>
      <vt:lpstr>Buget proiect</vt:lpstr>
      <vt:lpstr>Lider OC</vt:lpstr>
      <vt:lpstr>AF - Lider</vt:lpstr>
      <vt:lpstr>P1 - IMM</vt:lpstr>
      <vt:lpstr>AF - P1</vt:lpstr>
      <vt:lpstr>P2 - IMM</vt:lpstr>
      <vt:lpstr>AF - P2</vt:lpstr>
      <vt:lpstr>P3 - IMM</vt:lpstr>
      <vt:lpstr>AF - P3 </vt:lpstr>
      <vt:lpstr>P4 - OC </vt:lpstr>
      <vt:lpstr>AF - P4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 CIUREA</dc:creator>
  <cp:lastModifiedBy>Eduard CIUREA</cp:lastModifiedBy>
  <cp:lastPrinted>2023-09-15T08:15:58Z</cp:lastPrinted>
  <dcterms:created xsi:type="dcterms:W3CDTF">2023-05-29T06:01:40Z</dcterms:created>
  <dcterms:modified xsi:type="dcterms:W3CDTF">2024-02-05T12:10:32Z</dcterms:modified>
</cp:coreProperties>
</file>